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180\OneDrive - ICF\Projects\Analysis\Wealth Index Construction\TJ81\Wealth\"/>
    </mc:Choice>
  </mc:AlternateContent>
  <xr:revisionPtr revIDLastSave="0" documentId="13_ncr:1_{4FFAF624-70AC-4240-A6E3-FBA657D82B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8" i="2" l="1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41" i="2"/>
  <c r="M169" i="2"/>
  <c r="L119" i="1"/>
  <c r="K119" i="1"/>
  <c r="M137" i="1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4" i="4"/>
  <c r="D23" i="3"/>
  <c r="D12" i="3"/>
  <c r="L144" i="2"/>
  <c r="K144" i="2"/>
  <c r="L143" i="2"/>
  <c r="K143" i="2"/>
  <c r="L142" i="2"/>
  <c r="K142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<sst xmlns="http://schemas.openxmlformats.org/spreadsheetml/2006/main" count="1154" uniqueCount="230">
  <si>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</si>
  <si>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</si>
  <si>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</si>
  <si>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</si>
  <si>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</si>
  <si>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</si>
  <si>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</si>
  <si>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</si>
  <si>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</si>
  <si>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</si>
  <si>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</si>
  <si>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</si>
  <si>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</si>
  <si>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</si>
  <si>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</si>
  <si>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</si>
  <si>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</si>
  <si>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</si>
  <si>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</si>
  <si>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</si>
  <si>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</si>
  <si>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</si>
  <si>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</si>
  <si>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</si>
  <si>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</si>
  <si>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</si>
  <si>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</si>
  <si>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</si>
  <si>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</si>
  <si>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</si>
  <si>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</si>
  <si>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</si>
  <si>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</si>
  <si>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</si>
  <si>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</si>
  <si>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</si>
  <si>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</si>
  <si>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</si>
  <si>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</si>
  <si>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</si>
  <si>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</si>
  <si>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</si>
  <si>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</si>
  <si>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</si>
  <si>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</si>
  <si>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</si>
  <si>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</si>
  <si>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</si>
  <si>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QH101_81 Source of drinking water: Surface water (river/dam/lake/pond/stream/canal/irrigation channel)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</si>
  <si>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</si>
  <si>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</si>
  <si>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</si>
  <si>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</si>
  <si>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</si>
  <si>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</si>
  <si>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</si>
  <si>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</si>
  <si>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</si>
  <si>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</si>
  <si>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</si>
  <si>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</si>
  <si>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</si>
  <si>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</si>
  <si>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</si>
  <si>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</si>
  <si>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</si>
  <si>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</si>
  <si>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</si>
  <si>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</si>
  <si>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</si>
  <si>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</si>
  <si>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a. Multiple modes exist. The smallest value is shown</t>
  </si>
  <si>
    <t>Urban</t>
  </si>
  <si>
    <t xml:space="preserve">Histogram </t>
  </si>
  <si>
    <t>Tajikistan DHS 2023</t>
  </si>
  <si>
    <t>QH101_31 Source of drinking water: Protected/Unprotected well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</si>
  <si>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</si>
  <si>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</si>
  <si>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</si>
  <si>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</si>
  <si>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else/don't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</si>
  <si>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</si>
  <si>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</si>
  <si>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</si>
  <si>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</si>
  <si>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</si>
  <si>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QH109_61 Type of toilet facility: No facility/bush/field</t>
  </si>
  <si>
    <t>QH109_11_sh Type of toilet facility: Flush to piped sewer system - shared</t>
  </si>
  <si>
    <t>QH109_12_sh Type of toilet facility: Flush to septic tank - shared</t>
  </si>
  <si>
    <t>QH109_22_sh Type of toilet facility: Pit latrine with slab - shared</t>
  </si>
  <si>
    <t>QH109_23_sh Type of toilet facility: Pit latrine without slab/open pit - shared</t>
  </si>
  <si>
    <t>QH117_1 Type of cookstove: Electric stove</t>
  </si>
  <si>
    <t>QH117_3 Type of cookstove: Liquified petroleum gas (LPG)/cooking gas stove</t>
  </si>
  <si>
    <t>QH117_4 Type of cookstove: Piped natural gas stove</t>
  </si>
  <si>
    <t>QH117_5 Type of cookstove: Biogas stove</t>
  </si>
  <si>
    <t>QH117_8 Type of cookstove: Traditional/Manufactured solid fuel stove</t>
  </si>
  <si>
    <t>QH117_9 Type of cookstove: Three stone stove/open fire</t>
  </si>
  <si>
    <t>QH117_96 Type of cookstove: Other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</si>
  <si>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</si>
  <si>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</si>
  <si>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</si>
  <si>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</si>
  <si>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</si>
  <si>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QH120_9 Type of cooking fuel: Animal dung/waste</t>
  </si>
  <si>
    <t>QH123_1 Heat source for home: Central heating</t>
  </si>
  <si>
    <t>QH123_2 Heat source for home: Manufactured space heater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</si>
  <si>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</si>
  <si>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</si>
  <si>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</si>
  <si>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Three stone stove/open fire</t>
  </si>
  <si>
    <t>QH123_7 Heat source for home: Airconditioner winter-summer</t>
  </si>
  <si>
    <t>QH123_96 Heat source for home: Other</t>
  </si>
  <si>
    <t>QH125_1 Type of fuel for home heat: Electricity</t>
  </si>
  <si>
    <t>QH125_4 Type of fuel for home heat: Liquefied petroleum gas (LPG)/cooking gas/Piped natural gas/Biogas</t>
  </si>
  <si>
    <t>QH125_8 Type of fuel for home heat: Kerosene</t>
  </si>
  <si>
    <t>QH125_9 Type of fuel for home heat: Coal/lignite</t>
  </si>
  <si>
    <t>QH125_10 Type of fuel for home heat: Charcoal</t>
  </si>
  <si>
    <t>QH125_11 Type of fuel for home heat: Wood/Sawdust</t>
  </si>
  <si>
    <t>QH125_12 Type of fuel for home heat: Straw/shrubs/grass</t>
  </si>
  <si>
    <t>QH125_13 Type of fuel for home heat: Agricultural crop</t>
  </si>
  <si>
    <t>QH125_14 Type of fuel for home heat: Animal dung/waste</t>
  </si>
  <si>
    <t>QH125_18 Type of fuel for home heat: Thermal power central (?EC)</t>
  </si>
  <si>
    <t>QH126_1 Type of light at home: Electricity</t>
  </si>
  <si>
    <t>QH126_3 Type of light at home: Rechargeable flashlight, torch, or lantern/Solar lantern</t>
  </si>
  <si>
    <t>QH126_4 Type of light at home: Battery powered flashlight, torch or lantern</t>
  </si>
  <si>
    <t>QH126_9 Type of light at home: Wood/Charcoal</t>
  </si>
  <si>
    <t>QH126_11 Type of light at home: Agricultural crop</t>
  </si>
  <si>
    <t>QH126_12 Type of light at home: Animal dung/waste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</si>
  <si>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</si>
  <si>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</si>
  <si>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</si>
  <si>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</si>
  <si>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</si>
  <si>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</si>
  <si>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Washing machine</t>
  </si>
  <si>
    <t>QH132H Vacuum cleaner</t>
  </si>
  <si>
    <t>QH132I Microwave</t>
  </si>
  <si>
    <t>QH132J Video camera/</t>
  </si>
  <si>
    <t>QH132K Table/</t>
  </si>
  <si>
    <t>QH132L Chair</t>
  </si>
  <si>
    <t>QH132M Sofa/divan</t>
  </si>
  <si>
    <t>QH132N Bed</t>
  </si>
  <si>
    <t>QH132O Buffet/curio cabinet/wall unit</t>
  </si>
  <si>
    <t>QH132P Air conditioner</t>
  </si>
  <si>
    <t>QH132Q DVD Player</t>
  </si>
  <si>
    <t>QH132R Satellite antenna/dish/cable</t>
  </si>
  <si>
    <t>QH132S Freezer</t>
  </si>
  <si>
    <t>QH132T Electric fan</t>
  </si>
  <si>
    <t>QH132U Sewing machine</t>
  </si>
  <si>
    <t>QH132V In-door heater</t>
  </si>
  <si>
    <t>QH132W Mini-generator ("dvizhok")</t>
  </si>
  <si>
    <t>QH132X Fuel or wood stock</t>
  </si>
  <si>
    <t>QH132Y Carpet (handmade or machine made)</t>
  </si>
  <si>
    <t>QH132Z Connection to the Internet</t>
  </si>
  <si>
    <t>QH132TT Dish washing machine</t>
  </si>
  <si>
    <t>QH132UU Clothes dryer machine</t>
  </si>
  <si>
    <t>QH132VV Electric water heater /Termix</t>
  </si>
  <si>
    <t>QH133A Watch</t>
  </si>
  <si>
    <t>QH133C Bicycle</t>
  </si>
  <si>
    <t>QH133D Motorcycle or scooter</t>
  </si>
  <si>
    <t>QH133E Animal-drawn cart</t>
  </si>
  <si>
    <t>QH133F Car</t>
  </si>
  <si>
    <t>QH133G Boat with a motor</t>
  </si>
  <si>
    <t>QH133H Truck</t>
  </si>
  <si>
    <t>QH133I Tractor</t>
  </si>
  <si>
    <t>QH133J Combine</t>
  </si>
  <si>
    <t>QH133K Agricultural equipment</t>
  </si>
  <si>
    <t>QH134AA Number of women with bank account</t>
  </si>
  <si>
    <t>QH134AB Number of men with bank account</t>
  </si>
  <si>
    <t>MOBPHONE Owns a mobile phone</t>
  </si>
  <si>
    <t>CHECKACC Posession of a bank account</t>
  </si>
  <si>
    <t>QH152_11 Main floor material: Earth/sand/Mud</t>
  </si>
  <si>
    <t>QH152_21 Main floor material: Wood planks</t>
  </si>
  <si>
    <t>QH152_31 Main floor material: Parquet or polished wood</t>
  </si>
  <si>
    <t>QH152_32 Main floor material: Vinyl/linoleum</t>
  </si>
  <si>
    <t>QH152_33 Main floor material: Ceramic tiles</t>
  </si>
  <si>
    <t>QH152_34 Main floor material: Cement</t>
  </si>
  <si>
    <t>QH152_35 Main floor material: Carpet</t>
  </si>
  <si>
    <t>QH153_11 Main roof material: No roof</t>
  </si>
  <si>
    <t>QH153_14 Main roof material: Earth/mud/Sod</t>
  </si>
  <si>
    <t>QH153_23 Main roof material: Wood planks</t>
  </si>
  <si>
    <t>QH153_31 Main roof material: Metal</t>
  </si>
  <si>
    <t>QH153_32 Main roof material: Wood</t>
  </si>
  <si>
    <t>QH153_33 Main roof material: Shiffer/cement fiber/asbest</t>
  </si>
  <si>
    <t>QH153_34 Main roof material: Ceramic tiles</t>
  </si>
  <si>
    <t>QH153_35 Main roof material: Cement</t>
  </si>
  <si>
    <t>QH153_36 Main roof material: Roofing shingles</t>
  </si>
  <si>
    <t>QH153_37 Main roof material: Tol/ruberoid</t>
  </si>
  <si>
    <t>QH154_12 Main wall material: Trunks</t>
  </si>
  <si>
    <t>QH154_13 Main wall material: Dirt</t>
  </si>
  <si>
    <t>QH154_22 Main wall material: Stone with mud</t>
  </si>
  <si>
    <t>QH154_23 Main wall material: Uncovered adobe</t>
  </si>
  <si>
    <t>QH154_24 Main wall material: Plywood/Reused wood/Cardboard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</si>
  <si>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</si>
  <si>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</si>
  <si>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</si>
  <si>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</si>
  <si>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</si>
  <si>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</si>
  <si>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</si>
  <si>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HOUSE Owns a house</t>
  </si>
  <si>
    <t>QH129A_1 Cows/bulls: 1-4</t>
  </si>
  <si>
    <t>QH129A_2 Cows/bulls: 5-9</t>
  </si>
  <si>
    <t>QH129A_3 Cows/bulls: 10+</t>
  </si>
  <si>
    <t>QH129B_1 Other cattle: 1-4</t>
  </si>
  <si>
    <t>QH129B_2 Other cattle: 5-9</t>
  </si>
  <si>
    <t>QH129B_3 Other cattle: 10+</t>
  </si>
  <si>
    <t>QH129C_1 Horses/donkeys/mules: 1-4</t>
  </si>
  <si>
    <t>QH129C_2 Horses/donkeys/mules: 5-9</t>
  </si>
  <si>
    <t>QH129C_3 Horses/donkeys/mules: 10+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</si>
  <si>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</si>
  <si>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</si>
  <si>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</si>
  <si>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</si>
  <si>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</si>
  <si>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</si>
  <si>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 or other poultry: 1-9</t>
  </si>
  <si>
    <t>QH129F_2 Chickens or other poultry: 10-29</t>
  </si>
  <si>
    <t>QH129F_3 Chickens or other poultry: 30+</t>
  </si>
  <si>
    <t>QH129G_1 Rabbits: 1-4</t>
  </si>
  <si>
    <t>QH129G_2 Rabbits: 5-9</t>
  </si>
  <si>
    <t>QH129G_3 Rabbits: 10+</t>
  </si>
  <si>
    <t>QH129H_1 Fur animals: 1-9</t>
  </si>
  <si>
    <t>QH129H_2 Fur animals: 10-29</t>
  </si>
  <si>
    <t>QH129H_3 Fur animals: 30+</t>
  </si>
  <si>
    <t>QH129I_1 Beehives: 1-9</t>
  </si>
  <si>
    <t>QH129I_2 Beehives: 10-29</t>
  </si>
  <si>
    <t>QH129I_3 Beehives: 30+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</si>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</sst>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4" applyFont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69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4546C5FC-02AB-4A96-A43F-55CEAAC9AB20}"/>
    <cellStyle name="Normal_Composite" xfId="4" xr:uid="{8F44DA5B-D511-41EC-9F38-8B9F667976D2}"/>
    <cellStyle name="Normal_Composite_1" xfId="8" xr:uid="{EF15B2B4-4C85-4A7C-A479-E9C19A15095A}"/>
    <cellStyle name="Normal_Rural" xfId="3" xr:uid="{EE000338-8BD4-4032-A8F7-324A5FFB29F0}"/>
    <cellStyle name="Normal_Rural_1" xfId="7" xr:uid="{3AC5E3AE-11A0-4312-9807-41BFFCCD73DA}"/>
    <cellStyle name="Normal_Urban" xfId="2" xr:uid="{8457067D-AB85-457C-BD5A-9E373EDCBE95}"/>
    <cellStyle name="Normal_Urban_1" xfId="6" xr:uid="{9E0B85F6-6EF5-43BB-AF9D-7738F4469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50</xdr:row>
      <xdr:rowOff>9525</xdr:rowOff>
    </xdr:from>
    <xdr:to>
      <xdr:col>4</xdr:col>
      <xdr:colOff>171450</xdr:colOff>
      <xdr:row>75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F82A6-E386-74BC-7F58-104A8A983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04679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5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74</v>
      </c>
    </row>
    <row r="4" spans="1:12" ht="15.75" thickBot="1" x14ac:dyDescent="0.25">
      <c r="H4" s="12" t="s">
        <v>6</v>
      </c>
      <c r="I4" s="12"/>
      <c r="J4" s="31"/>
    </row>
    <row r="5" spans="1:12" ht="16.5" thickTop="1" thickBot="1" x14ac:dyDescent="0.25">
      <c r="B5" s="12" t="s">
        <v>0</v>
      </c>
      <c r="C5" s="12"/>
      <c r="D5" s="12"/>
      <c r="E5" s="12"/>
      <c r="F5" s="12"/>
      <c r="G5" s="3"/>
      <c r="H5" s="32" t="s">
        <v>45</v>
      </c>
      <c r="I5" s="33" t="s">
        <v>4</v>
      </c>
      <c r="J5" s="31"/>
      <c r="K5" s="10" t="s">
        <v>8</v>
      </c>
      <c r="L5" s="10"/>
    </row>
    <row r="6" spans="1:12" ht="27" thickTop="1" thickBot="1" x14ac:dyDescent="0.25">
      <c r="B6" s="13" t="s">
        <v>45</v>
      </c>
      <c r="C6" s="14" t="s">
        <v>1</v>
      </c>
      <c r="D6" s="15" t="s">
        <v>228</v>
      </c>
      <c r="E6" s="15" t="s">
        <v>229</v>
      </c>
      <c r="F6" s="16" t="s">
        <v>2</v>
      </c>
      <c r="G6" s="7"/>
      <c r="H6" s="34"/>
      <c r="I6" s="35" t="s">
        <v>5</v>
      </c>
      <c r="J6" s="31"/>
      <c r="K6" s="1" t="s">
        <v>9</v>
      </c>
      <c r="L6" s="1" t="s">
        <v>10</v>
      </c>
    </row>
    <row r="7" spans="1:12" ht="15.75" thickTop="1" x14ac:dyDescent="0.2">
      <c r="B7" s="17" t="s">
        <v>63</v>
      </c>
      <c r="C7" s="18">
        <v>0.32445550715619165</v>
      </c>
      <c r="D7" s="19">
        <v>0.46820018485662601</v>
      </c>
      <c r="E7" s="20">
        <v>8035</v>
      </c>
      <c r="F7" s="21">
        <v>0</v>
      </c>
      <c r="G7" s="7"/>
      <c r="H7" s="17" t="s">
        <v>63</v>
      </c>
      <c r="I7" s="36">
        <v>7.8019941810396176E-2</v>
      </c>
      <c r="J7" s="31"/>
      <c r="K7" s="9">
        <f>((1-C7)/D7)*I7</f>
        <v>0.11257138234182314</v>
      </c>
      <c r="L7" s="9">
        <f>((0-C7)/D7)*I7</f>
        <v>-5.4066616390039228E-2</v>
      </c>
    </row>
    <row r="8" spans="1:12" x14ac:dyDescent="0.2">
      <c r="B8" s="22" t="s">
        <v>64</v>
      </c>
      <c r="C8" s="23">
        <v>0.39128811449906659</v>
      </c>
      <c r="D8" s="24">
        <v>0.4880690244914262</v>
      </c>
      <c r="E8" s="25">
        <v>8035</v>
      </c>
      <c r="F8" s="26">
        <v>0</v>
      </c>
      <c r="G8" s="7"/>
      <c r="H8" s="22" t="s">
        <v>64</v>
      </c>
      <c r="I8" s="37">
        <v>-3.0090709121812186E-2</v>
      </c>
      <c r="J8" s="31"/>
      <c r="K8" s="9">
        <f t="shared" ref="K8:K18" si="0">((1-C8)/D8)*I8</f>
        <v>-3.7528651412952342E-2</v>
      </c>
      <c r="L8" s="9">
        <f t="shared" ref="L8:L71" si="1">((0-C8)/D8)*I8</f>
        <v>2.4123917407957912E-2</v>
      </c>
    </row>
    <row r="9" spans="1:12" x14ac:dyDescent="0.2">
      <c r="B9" s="22" t="s">
        <v>65</v>
      </c>
      <c r="C9" s="23">
        <v>3.310516490354698E-2</v>
      </c>
      <c r="D9" s="24">
        <v>0.17892232163411881</v>
      </c>
      <c r="E9" s="25">
        <v>8035</v>
      </c>
      <c r="F9" s="26">
        <v>0</v>
      </c>
      <c r="G9" s="7"/>
      <c r="H9" s="22" t="s">
        <v>65</v>
      </c>
      <c r="I9" s="37">
        <v>-1.3706808026000647E-2</v>
      </c>
      <c r="J9" s="31"/>
      <c r="K9" s="9">
        <f t="shared" si="0"/>
        <v>-7.4071484010251085E-2</v>
      </c>
      <c r="L9" s="9">
        <f t="shared" si="1"/>
        <v>2.536106930972685E-3</v>
      </c>
    </row>
    <row r="10" spans="1:12" x14ac:dyDescent="0.2">
      <c r="B10" s="22" t="s">
        <v>66</v>
      </c>
      <c r="C10" s="23">
        <v>6.820161792159303E-2</v>
      </c>
      <c r="D10" s="24">
        <v>0.25210725373533666</v>
      </c>
      <c r="E10" s="25">
        <v>8035</v>
      </c>
      <c r="F10" s="26">
        <v>0</v>
      </c>
      <c r="G10" s="7"/>
      <c r="H10" s="22" t="s">
        <v>66</v>
      </c>
      <c r="I10" s="37">
        <v>-1.8356873283991042E-2</v>
      </c>
      <c r="J10" s="31"/>
      <c r="K10" s="9">
        <f t="shared" si="0"/>
        <v>-6.7847729776145171E-2</v>
      </c>
      <c r="L10" s="9">
        <f t="shared" si="1"/>
        <v>4.96601521535028E-3</v>
      </c>
    </row>
    <row r="11" spans="1:12" x14ac:dyDescent="0.2">
      <c r="B11" s="22" t="s">
        <v>47</v>
      </c>
      <c r="C11" s="23">
        <v>6.5712507778469195E-2</v>
      </c>
      <c r="D11" s="24">
        <v>0.24779430162729041</v>
      </c>
      <c r="E11" s="25">
        <v>8035</v>
      </c>
      <c r="F11" s="26">
        <v>0</v>
      </c>
      <c r="G11" s="7"/>
      <c r="H11" s="22" t="s">
        <v>47</v>
      </c>
      <c r="I11" s="37">
        <v>-2.0660733925466038E-2</v>
      </c>
      <c r="J11" s="31"/>
      <c r="K11" s="9">
        <f t="shared" si="0"/>
        <v>-7.7899552814228473E-2</v>
      </c>
      <c r="L11" s="9">
        <f t="shared" si="1"/>
        <v>5.4790147710020816E-3</v>
      </c>
    </row>
    <row r="12" spans="1:12" x14ac:dyDescent="0.2">
      <c r="B12" s="22" t="s">
        <v>75</v>
      </c>
      <c r="C12" s="23">
        <v>4.6546359676415683E-2</v>
      </c>
      <c r="D12" s="24">
        <v>0.21067823825638485</v>
      </c>
      <c r="E12" s="25">
        <v>8035</v>
      </c>
      <c r="F12" s="26">
        <v>0</v>
      </c>
      <c r="G12" s="7"/>
      <c r="H12" s="22" t="s">
        <v>75</v>
      </c>
      <c r="I12" s="37">
        <v>-1.5528964295269076E-2</v>
      </c>
      <c r="J12" s="31"/>
      <c r="K12" s="9">
        <f t="shared" si="0"/>
        <v>-7.0278485620147088E-2</v>
      </c>
      <c r="L12" s="9">
        <f t="shared" si="1"/>
        <v>3.4309037491104307E-3</v>
      </c>
    </row>
    <row r="13" spans="1:12" x14ac:dyDescent="0.2">
      <c r="B13" s="22" t="s">
        <v>67</v>
      </c>
      <c r="C13" s="23">
        <v>8.7118855009334171E-3</v>
      </c>
      <c r="D13" s="24">
        <v>9.2935803015134905E-2</v>
      </c>
      <c r="E13" s="25">
        <v>8035</v>
      </c>
      <c r="F13" s="26">
        <v>0</v>
      </c>
      <c r="G13" s="7"/>
      <c r="H13" s="22" t="s">
        <v>67</v>
      </c>
      <c r="I13" s="37">
        <v>-6.1450517415669245E-3</v>
      </c>
      <c r="J13" s="31"/>
      <c r="K13" s="9">
        <f t="shared" si="0"/>
        <v>-6.5545425517064271E-2</v>
      </c>
      <c r="L13" s="9">
        <f t="shared" si="1"/>
        <v>5.760426599114249E-4</v>
      </c>
    </row>
    <row r="14" spans="1:12" x14ac:dyDescent="0.2">
      <c r="B14" s="22" t="s">
        <v>68</v>
      </c>
      <c r="C14" s="23">
        <v>1.0952084629744866E-2</v>
      </c>
      <c r="D14" s="24">
        <v>0.10408402739540913</v>
      </c>
      <c r="E14" s="25">
        <v>8035</v>
      </c>
      <c r="F14" s="26">
        <v>0</v>
      </c>
      <c r="G14" s="7"/>
      <c r="H14" s="22" t="s">
        <v>68</v>
      </c>
      <c r="I14" s="37">
        <v>-8.5167320270770168E-3</v>
      </c>
      <c r="J14" s="31"/>
      <c r="K14" s="9">
        <f t="shared" si="0"/>
        <v>-8.0929382422409477E-2</v>
      </c>
      <c r="L14" s="9">
        <f t="shared" si="1"/>
        <v>8.9616026842481873E-4</v>
      </c>
    </row>
    <row r="15" spans="1:12" x14ac:dyDescent="0.2">
      <c r="B15" s="22" t="s">
        <v>69</v>
      </c>
      <c r="C15" s="23">
        <v>1.8668326073428749E-3</v>
      </c>
      <c r="D15" s="24">
        <v>4.316919591662282E-2</v>
      </c>
      <c r="E15" s="25">
        <v>8035</v>
      </c>
      <c r="F15" s="26">
        <v>0</v>
      </c>
      <c r="G15" s="7"/>
      <c r="H15" s="22" t="s">
        <v>69</v>
      </c>
      <c r="I15" s="37">
        <v>-4.6355520550074988E-3</v>
      </c>
      <c r="J15" s="31"/>
      <c r="K15" s="9">
        <f t="shared" si="0"/>
        <v>-0.10718055217462442</v>
      </c>
      <c r="L15" s="9">
        <f t="shared" si="1"/>
        <v>2.0046237937897335E-4</v>
      </c>
    </row>
    <row r="16" spans="1:12" x14ac:dyDescent="0.2">
      <c r="B16" s="22" t="s">
        <v>70</v>
      </c>
      <c r="C16" s="23">
        <v>1.4561294337274424E-2</v>
      </c>
      <c r="D16" s="24">
        <v>0.11979586433426037</v>
      </c>
      <c r="E16" s="25">
        <v>8035</v>
      </c>
      <c r="F16" s="26">
        <v>0</v>
      </c>
      <c r="G16" s="7"/>
      <c r="H16" s="22" t="s">
        <v>70</v>
      </c>
      <c r="I16" s="37">
        <v>-1.1334987747922486E-2</v>
      </c>
      <c r="J16" s="31"/>
      <c r="K16" s="9">
        <f t="shared" si="0"/>
        <v>-9.3241412941006685E-2</v>
      </c>
      <c r="L16" s="9">
        <f t="shared" si="1"/>
        <v>1.3777778876102277E-3</v>
      </c>
    </row>
    <row r="17" spans="2:12" ht="24" x14ac:dyDescent="0.2">
      <c r="B17" s="22" t="s">
        <v>48</v>
      </c>
      <c r="C17" s="23">
        <v>3.0616054760423148E-2</v>
      </c>
      <c r="D17" s="24">
        <v>0.17228582672476098</v>
      </c>
      <c r="E17" s="25">
        <v>8035</v>
      </c>
      <c r="F17" s="26">
        <v>0</v>
      </c>
      <c r="G17" s="7"/>
      <c r="H17" s="22" t="s">
        <v>48</v>
      </c>
      <c r="I17" s="37">
        <v>-1.7697487835451046E-2</v>
      </c>
      <c r="J17" s="31"/>
      <c r="K17" s="9">
        <f t="shared" si="0"/>
        <v>-9.9576737709053453E-2</v>
      </c>
      <c r="L17" s="9">
        <f t="shared" si="1"/>
        <v>3.1449322732606429E-3</v>
      </c>
    </row>
    <row r="18" spans="2:12" x14ac:dyDescent="0.2">
      <c r="B18" s="22" t="s">
        <v>76</v>
      </c>
      <c r="C18" s="23">
        <v>3.8581207218419413E-3</v>
      </c>
      <c r="D18" s="24">
        <v>6.199769348703689E-2</v>
      </c>
      <c r="E18" s="25">
        <v>8035</v>
      </c>
      <c r="F18" s="26">
        <v>0</v>
      </c>
      <c r="G18" s="7"/>
      <c r="H18" s="22" t="s">
        <v>76</v>
      </c>
      <c r="I18" s="37">
        <v>-5.1319763843757533E-3</v>
      </c>
      <c r="J18" s="31"/>
      <c r="K18" s="9">
        <f t="shared" si="0"/>
        <v>-8.24575288597163E-2</v>
      </c>
      <c r="L18" s="9">
        <f t="shared" si="1"/>
        <v>3.1936324271004566E-4</v>
      </c>
    </row>
    <row r="19" spans="2:12" x14ac:dyDescent="0.2">
      <c r="B19" s="22" t="s">
        <v>77</v>
      </c>
      <c r="C19" s="23">
        <v>0.2807716241443684</v>
      </c>
      <c r="D19" s="24">
        <v>0.44940411074955561</v>
      </c>
      <c r="E19" s="25">
        <v>8035</v>
      </c>
      <c r="F19" s="26">
        <v>0</v>
      </c>
      <c r="G19" s="7"/>
      <c r="H19" s="22" t="s">
        <v>77</v>
      </c>
      <c r="I19" s="37">
        <v>8.2891234468569372E-2</v>
      </c>
      <c r="J19" s="31"/>
      <c r="K19" s="9">
        <f>((1-C19)/D19)*I19</f>
        <v>0.13265950736423354</v>
      </c>
      <c r="L19" s="9">
        <f t="shared" si="1"/>
        <v>-5.1787480293080272E-2</v>
      </c>
    </row>
    <row r="20" spans="2:12" x14ac:dyDescent="0.2">
      <c r="B20" s="22" t="s">
        <v>78</v>
      </c>
      <c r="C20" s="23">
        <v>1.4063472308649658E-2</v>
      </c>
      <c r="D20" s="24">
        <v>0.11775999716236905</v>
      </c>
      <c r="E20" s="25">
        <v>8035</v>
      </c>
      <c r="F20" s="26">
        <v>0</v>
      </c>
      <c r="G20" s="7"/>
      <c r="H20" s="22" t="s">
        <v>78</v>
      </c>
      <c r="I20" s="37">
        <v>5.8117443053868215E-3</v>
      </c>
      <c r="J20" s="31"/>
      <c r="K20" s="9">
        <f t="shared" ref="K20:K83" si="2">((1-C20)/D20)*I20</f>
        <v>4.8658382628715975E-2</v>
      </c>
      <c r="L20" s="9">
        <f t="shared" si="1"/>
        <v>-6.9406680598900613E-4</v>
      </c>
    </row>
    <row r="21" spans="2:12" x14ac:dyDescent="0.2">
      <c r="B21" s="22" t="s">
        <v>79</v>
      </c>
      <c r="C21" s="23">
        <v>1.8294959551960175E-2</v>
      </c>
      <c r="D21" s="24">
        <v>0.13402421250543792</v>
      </c>
      <c r="E21" s="25">
        <v>8035</v>
      </c>
      <c r="F21" s="26">
        <v>0</v>
      </c>
      <c r="G21" s="7"/>
      <c r="H21" s="22" t="s">
        <v>79</v>
      </c>
      <c r="I21" s="37">
        <v>4.1598841614679067E-3</v>
      </c>
      <c r="J21" s="31"/>
      <c r="K21" s="9">
        <f t="shared" si="2"/>
        <v>3.0470458827186291E-2</v>
      </c>
      <c r="L21" s="9">
        <f t="shared" si="1"/>
        <v>-5.6784450400562691E-4</v>
      </c>
    </row>
    <row r="22" spans="2:12" ht="24" x14ac:dyDescent="0.2">
      <c r="B22" s="22" t="s">
        <v>80</v>
      </c>
      <c r="C22" s="23">
        <v>8.711885500933416E-4</v>
      </c>
      <c r="D22" s="24">
        <v>2.9504879661547263E-2</v>
      </c>
      <c r="E22" s="25">
        <v>8035</v>
      </c>
      <c r="F22" s="26">
        <v>0</v>
      </c>
      <c r="G22" s="7"/>
      <c r="H22" s="22" t="s">
        <v>80</v>
      </c>
      <c r="I22" s="37">
        <v>-7.9132897843946519E-4</v>
      </c>
      <c r="J22" s="31"/>
      <c r="K22" s="9">
        <f t="shared" si="2"/>
        <v>-2.6796909215139292E-2</v>
      </c>
      <c r="L22" s="9">
        <f t="shared" si="1"/>
        <v>2.3365516256349655E-5</v>
      </c>
    </row>
    <row r="23" spans="2:12" x14ac:dyDescent="0.2">
      <c r="B23" s="22" t="s">
        <v>81</v>
      </c>
      <c r="C23" s="23">
        <v>2.8624766645924081E-3</v>
      </c>
      <c r="D23" s="24">
        <v>5.3428814018076205E-2</v>
      </c>
      <c r="E23" s="25">
        <v>8035</v>
      </c>
      <c r="F23" s="26">
        <v>0</v>
      </c>
      <c r="G23" s="7"/>
      <c r="H23" s="22" t="s">
        <v>81</v>
      </c>
      <c r="I23" s="37">
        <v>-4.4431515177223186E-4</v>
      </c>
      <c r="J23" s="31"/>
      <c r="K23" s="9">
        <f t="shared" si="2"/>
        <v>-8.2922168152313319E-3</v>
      </c>
      <c r="L23" s="9">
        <f t="shared" si="1"/>
        <v>2.3804416718712008E-5</v>
      </c>
    </row>
    <row r="24" spans="2:12" x14ac:dyDescent="0.2">
      <c r="B24" s="22" t="s">
        <v>82</v>
      </c>
      <c r="C24" s="23">
        <v>0.6323584318606098</v>
      </c>
      <c r="D24" s="24">
        <v>0.48219309688971707</v>
      </c>
      <c r="E24" s="25">
        <v>8035</v>
      </c>
      <c r="F24" s="26">
        <v>0</v>
      </c>
      <c r="G24" s="7"/>
      <c r="H24" s="22" t="s">
        <v>82</v>
      </c>
      <c r="I24" s="37">
        <v>-7.6879662408148031E-2</v>
      </c>
      <c r="J24" s="31"/>
      <c r="K24" s="9">
        <f t="shared" si="2"/>
        <v>-5.8615852918821022E-2</v>
      </c>
      <c r="L24" s="9">
        <f t="shared" si="1"/>
        <v>0.100821648165379</v>
      </c>
    </row>
    <row r="25" spans="2:12" x14ac:dyDescent="0.2">
      <c r="B25" s="22" t="s">
        <v>83</v>
      </c>
      <c r="C25" s="23">
        <v>1.1325451151213441E-2</v>
      </c>
      <c r="D25" s="24">
        <v>0.10582333878813402</v>
      </c>
      <c r="E25" s="25">
        <v>8035</v>
      </c>
      <c r="F25" s="26">
        <v>0</v>
      </c>
      <c r="G25" s="7"/>
      <c r="H25" s="22" t="s">
        <v>83</v>
      </c>
      <c r="I25" s="37">
        <v>-6.0492563519123502E-3</v>
      </c>
      <c r="J25" s="31"/>
      <c r="K25" s="9">
        <f t="shared" si="2"/>
        <v>-5.6516321097858056E-2</v>
      </c>
      <c r="L25" s="9">
        <f t="shared" si="1"/>
        <v>6.474049873999349E-4</v>
      </c>
    </row>
    <row r="26" spans="2:12" x14ac:dyDescent="0.2">
      <c r="B26" s="22" t="s">
        <v>84</v>
      </c>
      <c r="C26" s="23">
        <v>1.1325451151213441E-2</v>
      </c>
      <c r="D26" s="24">
        <v>0.1058233387881478</v>
      </c>
      <c r="E26" s="25">
        <v>8035</v>
      </c>
      <c r="F26" s="26">
        <v>0</v>
      </c>
      <c r="G26" s="7"/>
      <c r="H26" s="22" t="s">
        <v>84</v>
      </c>
      <c r="I26" s="37">
        <v>-6.9992715614120033E-3</v>
      </c>
      <c r="J26" s="31"/>
      <c r="K26" s="9">
        <f t="shared" si="2"/>
        <v>-6.5392017795834215E-2</v>
      </c>
      <c r="L26" s="9">
        <f t="shared" si="1"/>
        <v>7.4907774665419356E-4</v>
      </c>
    </row>
    <row r="27" spans="2:12" x14ac:dyDescent="0.2">
      <c r="B27" s="22" t="s">
        <v>85</v>
      </c>
      <c r="C27" s="23">
        <v>7.4673304293715E-4</v>
      </c>
      <c r="D27" s="24">
        <v>2.7317911887636687E-2</v>
      </c>
      <c r="E27" s="25">
        <v>8035</v>
      </c>
      <c r="F27" s="26">
        <v>0</v>
      </c>
      <c r="G27" s="7"/>
      <c r="H27" s="22" t="s">
        <v>85</v>
      </c>
      <c r="I27" s="37">
        <v>-2.4776649815790651E-3</v>
      </c>
      <c r="J27" s="31"/>
      <c r="K27" s="9">
        <f t="shared" si="2"/>
        <v>-9.0629724462522904E-2</v>
      </c>
      <c r="L27" s="9">
        <f t="shared" si="1"/>
        <v>6.7726783755777477E-5</v>
      </c>
    </row>
    <row r="28" spans="2:12" x14ac:dyDescent="0.2">
      <c r="B28" s="22" t="s">
        <v>86</v>
      </c>
      <c r="C28" s="23">
        <v>1.2445550715619166E-3</v>
      </c>
      <c r="D28" s="24">
        <v>3.5258486530942344E-2</v>
      </c>
      <c r="E28" s="25">
        <v>8035</v>
      </c>
      <c r="F28" s="26">
        <v>0</v>
      </c>
      <c r="G28" s="7"/>
      <c r="H28" s="22" t="s">
        <v>86</v>
      </c>
      <c r="I28" s="37">
        <v>-3.3866863226421585E-3</v>
      </c>
      <c r="J28" s="31"/>
      <c r="K28" s="9">
        <f t="shared" si="2"/>
        <v>-9.5933539349033495E-2</v>
      </c>
      <c r="L28" s="9">
        <f t="shared" si="1"/>
        <v>1.1954335121374891E-4</v>
      </c>
    </row>
    <row r="29" spans="2:12" x14ac:dyDescent="0.2">
      <c r="B29" s="22" t="s">
        <v>87</v>
      </c>
      <c r="C29" s="23">
        <v>7.3428749222153077E-3</v>
      </c>
      <c r="D29" s="24">
        <v>8.5380702584722273E-2</v>
      </c>
      <c r="E29" s="25">
        <v>8035</v>
      </c>
      <c r="F29" s="26">
        <v>0</v>
      </c>
      <c r="G29" s="7"/>
      <c r="H29" s="22" t="s">
        <v>87</v>
      </c>
      <c r="I29" s="37">
        <v>5.2744791574142547E-3</v>
      </c>
      <c r="J29" s="31"/>
      <c r="K29" s="9">
        <f t="shared" si="2"/>
        <v>6.1322396726428405E-2</v>
      </c>
      <c r="L29" s="9">
        <f t="shared" si="1"/>
        <v>-4.5361351640662938E-4</v>
      </c>
    </row>
    <row r="30" spans="2:12" x14ac:dyDescent="0.2">
      <c r="B30" s="22" t="s">
        <v>88</v>
      </c>
      <c r="C30" s="23">
        <v>7.4673304293715E-4</v>
      </c>
      <c r="D30" s="24">
        <v>2.7317911887637419E-2</v>
      </c>
      <c r="E30" s="25">
        <v>8035</v>
      </c>
      <c r="F30" s="26">
        <v>0</v>
      </c>
      <c r="G30" s="7"/>
      <c r="H30" s="22" t="s">
        <v>88</v>
      </c>
      <c r="I30" s="37">
        <v>1.9067913069454369E-3</v>
      </c>
      <c r="J30" s="31"/>
      <c r="K30" s="9">
        <f t="shared" si="2"/>
        <v>6.9747916704161417E-2</v>
      </c>
      <c r="L30" s="9">
        <f t="shared" si="1"/>
        <v>-5.2121995295176047E-5</v>
      </c>
    </row>
    <row r="31" spans="2:12" x14ac:dyDescent="0.2">
      <c r="B31" s="22" t="s">
        <v>89</v>
      </c>
      <c r="C31" s="23">
        <v>1.7548226509023025E-2</v>
      </c>
      <c r="D31" s="24">
        <v>0.13131044197263675</v>
      </c>
      <c r="E31" s="25">
        <v>8035</v>
      </c>
      <c r="F31" s="26">
        <v>0</v>
      </c>
      <c r="G31" s="7"/>
      <c r="H31" s="22" t="s">
        <v>89</v>
      </c>
      <c r="I31" s="37">
        <v>-2.0970647757826695E-3</v>
      </c>
      <c r="J31" s="31"/>
      <c r="K31" s="9">
        <f t="shared" si="2"/>
        <v>-1.5690031783782071E-2</v>
      </c>
      <c r="L31" s="9">
        <f t="shared" si="1"/>
        <v>2.8025012433661919E-4</v>
      </c>
    </row>
    <row r="32" spans="2:12" ht="24" x14ac:dyDescent="0.2">
      <c r="B32" s="22" t="s">
        <v>90</v>
      </c>
      <c r="C32" s="23">
        <v>1.2445550715619165E-4</v>
      </c>
      <c r="D32" s="24">
        <v>1.1155962852044305E-2</v>
      </c>
      <c r="E32" s="25">
        <v>8035</v>
      </c>
      <c r="F32" s="26">
        <v>0</v>
      </c>
      <c r="G32" s="7"/>
      <c r="H32" s="22" t="s">
        <v>90</v>
      </c>
      <c r="I32" s="37">
        <v>-9.7763197013298747E-4</v>
      </c>
      <c r="J32" s="31"/>
      <c r="K32" s="9">
        <f t="shared" si="2"/>
        <v>-8.7622226016215693E-2</v>
      </c>
      <c r="L32" s="9">
        <f t="shared" si="1"/>
        <v>1.090642594177442E-5</v>
      </c>
    </row>
    <row r="33" spans="2:12" x14ac:dyDescent="0.2">
      <c r="B33" s="22" t="s">
        <v>91</v>
      </c>
      <c r="C33" s="23">
        <v>0.61032980709396389</v>
      </c>
      <c r="D33" s="24">
        <v>0.48770578863927222</v>
      </c>
      <c r="E33" s="25">
        <v>8035</v>
      </c>
      <c r="F33" s="26">
        <v>0</v>
      </c>
      <c r="G33" s="7"/>
      <c r="H33" s="22" t="s">
        <v>91</v>
      </c>
      <c r="I33" s="37">
        <v>3.8775632488866667E-2</v>
      </c>
      <c r="J33" s="31"/>
      <c r="K33" s="9">
        <f t="shared" si="2"/>
        <v>3.0981195105654186E-2</v>
      </c>
      <c r="L33" s="9">
        <f t="shared" si="1"/>
        <v>-4.8525001851845447E-2</v>
      </c>
    </row>
    <row r="34" spans="2:12" ht="24" x14ac:dyDescent="0.2">
      <c r="B34" s="22" t="s">
        <v>92</v>
      </c>
      <c r="C34" s="23">
        <v>0.26397013067828251</v>
      </c>
      <c r="D34" s="24">
        <v>0.4408107124899191</v>
      </c>
      <c r="E34" s="25">
        <v>8035</v>
      </c>
      <c r="F34" s="26">
        <v>0</v>
      </c>
      <c r="G34" s="7"/>
      <c r="H34" s="22" t="s">
        <v>92</v>
      </c>
      <c r="I34" s="37">
        <v>-1.8772916016663786E-2</v>
      </c>
      <c r="J34" s="31"/>
      <c r="K34" s="9">
        <f t="shared" si="2"/>
        <v>-3.1345488054237369E-2</v>
      </c>
      <c r="L34" s="9">
        <f t="shared" si="1"/>
        <v>1.1241761948433794E-2</v>
      </c>
    </row>
    <row r="35" spans="2:12" x14ac:dyDescent="0.2">
      <c r="B35" s="22" t="s">
        <v>93</v>
      </c>
      <c r="C35" s="23">
        <v>8.2140634723086494E-3</v>
      </c>
      <c r="D35" s="24">
        <v>9.026409390283946E-2</v>
      </c>
      <c r="E35" s="25">
        <v>8035</v>
      </c>
      <c r="F35" s="26">
        <v>0</v>
      </c>
      <c r="G35" s="7"/>
      <c r="H35" s="22" t="s">
        <v>93</v>
      </c>
      <c r="I35" s="37">
        <v>-2.0922403281751984E-3</v>
      </c>
      <c r="J35" s="31"/>
      <c r="K35" s="9">
        <f t="shared" si="2"/>
        <v>-2.2988703964101586E-2</v>
      </c>
      <c r="L35" s="9">
        <f t="shared" si="1"/>
        <v>1.9039458672740679E-4</v>
      </c>
    </row>
    <row r="36" spans="2:12" x14ac:dyDescent="0.2">
      <c r="B36" s="22" t="s">
        <v>94</v>
      </c>
      <c r="C36" s="23">
        <v>2.1406347230864965E-2</v>
      </c>
      <c r="D36" s="24">
        <v>0.14474364567037085</v>
      </c>
      <c r="E36" s="25">
        <v>8035</v>
      </c>
      <c r="F36" s="26">
        <v>0</v>
      </c>
      <c r="G36" s="7"/>
      <c r="H36" s="22" t="s">
        <v>94</v>
      </c>
      <c r="I36" s="37">
        <v>-2.1204451122127199E-3</v>
      </c>
      <c r="J36" s="31"/>
      <c r="K36" s="9">
        <f t="shared" si="2"/>
        <v>-1.4336063723186084E-2</v>
      </c>
      <c r="L36" s="9">
        <f t="shared" si="1"/>
        <v>3.1359569634846832E-4</v>
      </c>
    </row>
    <row r="37" spans="2:12" x14ac:dyDescent="0.2">
      <c r="B37" s="22" t="s">
        <v>95</v>
      </c>
      <c r="C37" s="23">
        <v>4.8786558805227129E-2</v>
      </c>
      <c r="D37" s="24">
        <v>0.21543492460578131</v>
      </c>
      <c r="E37" s="25">
        <v>8035</v>
      </c>
      <c r="F37" s="26">
        <v>0</v>
      </c>
      <c r="G37" s="7"/>
      <c r="H37" s="22" t="s">
        <v>95</v>
      </c>
      <c r="I37" s="37">
        <v>-2.1277496224561328E-2</v>
      </c>
      <c r="J37" s="31"/>
      <c r="K37" s="9">
        <f t="shared" si="2"/>
        <v>-9.394688647074928E-2</v>
      </c>
      <c r="L37" s="9">
        <f t="shared" si="1"/>
        <v>4.8184194029221141E-3</v>
      </c>
    </row>
    <row r="38" spans="2:12" x14ac:dyDescent="0.2">
      <c r="B38" s="22" t="s">
        <v>96</v>
      </c>
      <c r="C38" s="23">
        <v>3.7087741132545114E-2</v>
      </c>
      <c r="D38" s="24">
        <v>0.18898858623861756</v>
      </c>
      <c r="E38" s="25">
        <v>8035</v>
      </c>
      <c r="F38" s="26">
        <v>0</v>
      </c>
      <c r="G38" s="7"/>
      <c r="H38" s="22" t="s">
        <v>96</v>
      </c>
      <c r="I38" s="37">
        <v>-2.2671299594693075E-2</v>
      </c>
      <c r="J38" s="31"/>
      <c r="K38" s="9">
        <f t="shared" si="2"/>
        <v>-0.11551212027494351</v>
      </c>
      <c r="L38" s="9">
        <f t="shared" si="1"/>
        <v>4.4490903246650077E-3</v>
      </c>
    </row>
    <row r="39" spans="2:12" x14ac:dyDescent="0.2">
      <c r="B39" s="22" t="s">
        <v>97</v>
      </c>
      <c r="C39" s="23">
        <v>9.9564405724953328E-3</v>
      </c>
      <c r="D39" s="24">
        <v>9.9290164733578032E-2</v>
      </c>
      <c r="E39" s="25">
        <v>8035</v>
      </c>
      <c r="F39" s="26">
        <v>0</v>
      </c>
      <c r="G39" s="7"/>
      <c r="H39" s="22" t="s">
        <v>97</v>
      </c>
      <c r="I39" s="37">
        <v>-1.2636106090468491E-2</v>
      </c>
      <c r="J39" s="31"/>
      <c r="K39" s="9">
        <f t="shared" si="2"/>
        <v>-0.12599732797986035</v>
      </c>
      <c r="L39" s="9">
        <f t="shared" si="1"/>
        <v>1.2671007213562325E-3</v>
      </c>
    </row>
    <row r="40" spans="2:12" x14ac:dyDescent="0.2">
      <c r="B40" s="22" t="s">
        <v>98</v>
      </c>
      <c r="C40" s="23">
        <v>1.2445550715619166E-3</v>
      </c>
      <c r="D40" s="24">
        <v>3.5258486530942157E-2</v>
      </c>
      <c r="E40" s="25">
        <v>8035</v>
      </c>
      <c r="F40" s="26">
        <v>0</v>
      </c>
      <c r="G40" s="7"/>
      <c r="H40" s="22" t="s">
        <v>98</v>
      </c>
      <c r="I40" s="37">
        <v>-2.5482015967758938E-3</v>
      </c>
      <c r="J40" s="31"/>
      <c r="K40" s="9">
        <f t="shared" si="2"/>
        <v>-7.2182060830143557E-2</v>
      </c>
      <c r="L40" s="9">
        <f t="shared" si="1"/>
        <v>8.9946493246284822E-5</v>
      </c>
    </row>
    <row r="41" spans="2:12" x14ac:dyDescent="0.2">
      <c r="B41" s="22" t="s">
        <v>99</v>
      </c>
      <c r="C41" s="23">
        <v>7.4673304293715E-4</v>
      </c>
      <c r="D41" s="24">
        <v>2.7317911887637672E-2</v>
      </c>
      <c r="E41" s="25">
        <v>8035</v>
      </c>
      <c r="F41" s="26">
        <v>0</v>
      </c>
      <c r="G41" s="7"/>
      <c r="H41" s="22" t="s">
        <v>99</v>
      </c>
      <c r="I41" s="37">
        <v>-1.9206285568890166E-3</v>
      </c>
      <c r="J41" s="31"/>
      <c r="K41" s="9">
        <f t="shared" si="2"/>
        <v>-7.0254065097518775E-2</v>
      </c>
      <c r="L41" s="9">
        <f t="shared" si="1"/>
        <v>5.2500235469561922E-5</v>
      </c>
    </row>
    <row r="42" spans="2:12" x14ac:dyDescent="0.2">
      <c r="B42" s="22" t="s">
        <v>100</v>
      </c>
      <c r="C42" s="23">
        <v>6.2476664592408214E-2</v>
      </c>
      <c r="D42" s="24">
        <v>0.24203433982556957</v>
      </c>
      <c r="E42" s="25">
        <v>8035</v>
      </c>
      <c r="F42" s="26">
        <v>0</v>
      </c>
      <c r="G42" s="7"/>
      <c r="H42" s="22" t="s">
        <v>100</v>
      </c>
      <c r="I42" s="37">
        <v>-2.7097001049979658E-2</v>
      </c>
      <c r="J42" s="31"/>
      <c r="K42" s="9">
        <f t="shared" si="2"/>
        <v>-0.10496060526877414</v>
      </c>
      <c r="L42" s="9">
        <f t="shared" si="1"/>
        <v>6.9945869965385129E-3</v>
      </c>
    </row>
    <row r="43" spans="2:12" x14ac:dyDescent="0.2">
      <c r="B43" s="22" t="s">
        <v>101</v>
      </c>
      <c r="C43" s="23">
        <v>9.956440572495332E-4</v>
      </c>
      <c r="D43" s="24">
        <v>3.1540078560168772E-2</v>
      </c>
      <c r="E43" s="25">
        <v>8035</v>
      </c>
      <c r="F43" s="26">
        <v>0</v>
      </c>
      <c r="G43" s="7"/>
      <c r="H43" s="22" t="s">
        <v>101</v>
      </c>
      <c r="I43" s="37">
        <v>-2.7721880551229566E-3</v>
      </c>
      <c r="J43" s="31"/>
      <c r="K43" s="9">
        <f t="shared" si="2"/>
        <v>-8.7806627915560792E-2</v>
      </c>
      <c r="L43" s="9">
        <f t="shared" si="1"/>
        <v>8.7511277354489361E-5</v>
      </c>
    </row>
    <row r="44" spans="2:12" x14ac:dyDescent="0.2">
      <c r="B44" s="22" t="s">
        <v>102</v>
      </c>
      <c r="C44" s="23">
        <v>2.8624766645924081E-3</v>
      </c>
      <c r="D44" s="24">
        <v>5.3428814018066213E-2</v>
      </c>
      <c r="E44" s="25">
        <v>8035</v>
      </c>
      <c r="F44" s="26">
        <v>0</v>
      </c>
      <c r="G44" s="7"/>
      <c r="H44" s="22" t="s">
        <v>102</v>
      </c>
      <c r="I44" s="37">
        <v>-4.5811008427977329E-3</v>
      </c>
      <c r="J44" s="31"/>
      <c r="K44" s="9">
        <f t="shared" si="2"/>
        <v>-8.5496704961343123E-2</v>
      </c>
      <c r="L44" s="9">
        <f t="shared" si="1"/>
        <v>2.4543487445218313E-4</v>
      </c>
    </row>
    <row r="45" spans="2:12" x14ac:dyDescent="0.2">
      <c r="B45" s="22" t="s">
        <v>103</v>
      </c>
      <c r="C45" s="23">
        <v>2.7131300560049781E-2</v>
      </c>
      <c r="D45" s="24">
        <v>0.16247608601268992</v>
      </c>
      <c r="E45" s="25">
        <v>8035</v>
      </c>
      <c r="F45" s="26">
        <v>0</v>
      </c>
      <c r="G45" s="7"/>
      <c r="H45" s="22" t="s">
        <v>103</v>
      </c>
      <c r="I45" s="37">
        <v>-1.8795097503201828E-2</v>
      </c>
      <c r="J45" s="31"/>
      <c r="K45" s="9">
        <f t="shared" si="2"/>
        <v>-0.11254063605618175</v>
      </c>
      <c r="L45" s="9">
        <f t="shared" si="1"/>
        <v>3.138526117468034E-3</v>
      </c>
    </row>
    <row r="46" spans="2:12" x14ac:dyDescent="0.2">
      <c r="B46" s="22" t="s">
        <v>104</v>
      </c>
      <c r="C46" s="23">
        <v>0.10416925948973242</v>
      </c>
      <c r="D46" s="24">
        <v>0.30549900205212605</v>
      </c>
      <c r="E46" s="25">
        <v>8035</v>
      </c>
      <c r="F46" s="26">
        <v>0</v>
      </c>
      <c r="G46" s="7"/>
      <c r="H46" s="22" t="s">
        <v>104</v>
      </c>
      <c r="I46" s="37">
        <v>5.3596440288904916E-2</v>
      </c>
      <c r="J46" s="31"/>
      <c r="K46" s="9">
        <f t="shared" si="2"/>
        <v>0.15716365182931666</v>
      </c>
      <c r="L46" s="9">
        <f t="shared" si="1"/>
        <v>-1.8275351011550155E-2</v>
      </c>
    </row>
    <row r="47" spans="2:12" x14ac:dyDescent="0.2">
      <c r="B47" s="22" t="s">
        <v>105</v>
      </c>
      <c r="C47" s="23">
        <v>0.20871188550093342</v>
      </c>
      <c r="D47" s="24">
        <v>0.40641332518828266</v>
      </c>
      <c r="E47" s="25">
        <v>8035</v>
      </c>
      <c r="F47" s="26">
        <v>0</v>
      </c>
      <c r="G47" s="7"/>
      <c r="H47" s="22" t="s">
        <v>105</v>
      </c>
      <c r="I47" s="37">
        <v>5.0977746418623987E-2</v>
      </c>
      <c r="J47" s="31"/>
      <c r="K47" s="9">
        <f t="shared" si="2"/>
        <v>9.9253844165460722E-2</v>
      </c>
      <c r="L47" s="9">
        <f t="shared" si="1"/>
        <v>-2.6179411240244987E-2</v>
      </c>
    </row>
    <row r="48" spans="2:12" x14ac:dyDescent="0.2">
      <c r="B48" s="22" t="s">
        <v>106</v>
      </c>
      <c r="C48" s="23">
        <v>1.8046048537647789E-2</v>
      </c>
      <c r="D48" s="24">
        <v>0.13312623462073156</v>
      </c>
      <c r="E48" s="25">
        <v>8035</v>
      </c>
      <c r="F48" s="26">
        <v>0</v>
      </c>
      <c r="G48" s="7"/>
      <c r="H48" s="22" t="s">
        <v>106</v>
      </c>
      <c r="I48" s="37">
        <v>8.478694042314449E-3</v>
      </c>
      <c r="J48" s="31"/>
      <c r="K48" s="9">
        <f t="shared" si="2"/>
        <v>6.2539792714864553E-2</v>
      </c>
      <c r="L48" s="9">
        <f t="shared" si="1"/>
        <v>-1.1493371284734297E-3</v>
      </c>
    </row>
    <row r="49" spans="2:12" x14ac:dyDescent="0.2">
      <c r="B49" s="22" t="s">
        <v>107</v>
      </c>
      <c r="C49" s="23">
        <v>2.464219041692595E-2</v>
      </c>
      <c r="D49" s="24">
        <v>0.15504175090263275</v>
      </c>
      <c r="E49" s="25">
        <v>8035</v>
      </c>
      <c r="F49" s="26">
        <v>0</v>
      </c>
      <c r="G49" s="7"/>
      <c r="H49" s="22" t="s">
        <v>107</v>
      </c>
      <c r="I49" s="37">
        <v>-6.4396597128856623E-3</v>
      </c>
      <c r="J49" s="31"/>
      <c r="K49" s="9">
        <f t="shared" si="2"/>
        <v>-4.0511490327305576E-2</v>
      </c>
      <c r="L49" s="9">
        <f t="shared" si="1"/>
        <v>1.0235134726051429E-3</v>
      </c>
    </row>
    <row r="50" spans="2:12" x14ac:dyDescent="0.2">
      <c r="B50" s="22" t="s">
        <v>108</v>
      </c>
      <c r="C50" s="23">
        <v>0.6191661481020535</v>
      </c>
      <c r="D50" s="24">
        <v>0.4856220540058685</v>
      </c>
      <c r="E50" s="25">
        <v>8035</v>
      </c>
      <c r="F50" s="26">
        <v>0</v>
      </c>
      <c r="G50" s="7"/>
      <c r="H50" s="22" t="s">
        <v>108</v>
      </c>
      <c r="I50" s="37">
        <v>-8.0946008149464316E-2</v>
      </c>
      <c r="J50" s="31"/>
      <c r="K50" s="9">
        <f t="shared" si="2"/>
        <v>-6.3479365949369621E-2</v>
      </c>
      <c r="L50" s="9">
        <f t="shared" si="1"/>
        <v>0.10320583189480845</v>
      </c>
    </row>
    <row r="51" spans="2:12" x14ac:dyDescent="0.2">
      <c r="B51" s="22" t="s">
        <v>109</v>
      </c>
      <c r="C51" s="23">
        <v>4.2314872433105166E-3</v>
      </c>
      <c r="D51" s="24">
        <v>6.4916147665652277E-2</v>
      </c>
      <c r="E51" s="25">
        <v>8035</v>
      </c>
      <c r="F51" s="26">
        <v>0</v>
      </c>
      <c r="G51" s="7"/>
      <c r="H51" s="22" t="s">
        <v>109</v>
      </c>
      <c r="I51" s="37">
        <v>-3.6866461632022876E-3</v>
      </c>
      <c r="J51" s="31"/>
      <c r="K51" s="9">
        <f t="shared" si="2"/>
        <v>-5.6550585624699376E-2</v>
      </c>
      <c r="L51" s="9">
        <f t="shared" si="1"/>
        <v>2.4030995016120221E-4</v>
      </c>
    </row>
    <row r="52" spans="2:12" x14ac:dyDescent="0.2">
      <c r="B52" s="22" t="s">
        <v>110</v>
      </c>
      <c r="C52" s="23">
        <v>1.6677037958929681E-2</v>
      </c>
      <c r="D52" s="24">
        <v>0.12806621550231517</v>
      </c>
      <c r="E52" s="25">
        <v>8035</v>
      </c>
      <c r="F52" s="26">
        <v>0</v>
      </c>
      <c r="G52" s="7"/>
      <c r="H52" s="22" t="s">
        <v>110</v>
      </c>
      <c r="I52" s="37">
        <v>1.6603742944885074E-2</v>
      </c>
      <c r="J52" s="31"/>
      <c r="K52" s="9">
        <f t="shared" si="2"/>
        <v>0.12748750034889381</v>
      </c>
      <c r="L52" s="9">
        <f t="shared" si="1"/>
        <v>-2.1621725157260812E-3</v>
      </c>
    </row>
    <row r="53" spans="2:12" x14ac:dyDescent="0.2">
      <c r="B53" s="22" t="s">
        <v>111</v>
      </c>
      <c r="C53" s="23">
        <v>4.1070317361543247E-3</v>
      </c>
      <c r="D53" s="24">
        <v>6.3958370314388613E-2</v>
      </c>
      <c r="E53" s="25">
        <v>8035</v>
      </c>
      <c r="F53" s="26">
        <v>0</v>
      </c>
      <c r="G53" s="7"/>
      <c r="H53" s="22" t="s">
        <v>111</v>
      </c>
      <c r="I53" s="37">
        <v>2.9648432213275635E-3</v>
      </c>
      <c r="J53" s="31"/>
      <c r="K53" s="9">
        <f t="shared" si="2"/>
        <v>4.6165443265845575E-2</v>
      </c>
      <c r="L53" s="9">
        <f t="shared" si="1"/>
        <v>-1.9038485725729866E-4</v>
      </c>
    </row>
    <row r="54" spans="2:12" x14ac:dyDescent="0.2">
      <c r="B54" s="22" t="s">
        <v>112</v>
      </c>
      <c r="C54" s="23">
        <v>0.2563783447417548</v>
      </c>
      <c r="D54" s="24">
        <v>0.43666030194763966</v>
      </c>
      <c r="E54" s="25">
        <v>8035</v>
      </c>
      <c r="F54" s="26">
        <v>0</v>
      </c>
      <c r="G54" s="7"/>
      <c r="H54" s="22" t="s">
        <v>112</v>
      </c>
      <c r="I54" s="37">
        <v>5.6707830678542327E-2</v>
      </c>
      <c r="J54" s="31"/>
      <c r="K54" s="9">
        <f t="shared" si="2"/>
        <v>9.6572028020853809E-2</v>
      </c>
      <c r="L54" s="9">
        <f t="shared" si="1"/>
        <v>-3.3295125978737877E-2</v>
      </c>
    </row>
    <row r="55" spans="2:12" ht="24" x14ac:dyDescent="0.2">
      <c r="B55" s="22" t="s">
        <v>113</v>
      </c>
      <c r="C55" s="23">
        <v>1.3690105787181083E-3</v>
      </c>
      <c r="D55" s="24">
        <v>3.6977108561708834E-2</v>
      </c>
      <c r="E55" s="25">
        <v>8035</v>
      </c>
      <c r="F55" s="26">
        <v>0</v>
      </c>
      <c r="G55" s="7"/>
      <c r="H55" s="22" t="s">
        <v>113</v>
      </c>
      <c r="I55" s="37">
        <v>6.476346725629847E-4</v>
      </c>
      <c r="J55" s="31"/>
      <c r="K55" s="9">
        <f t="shared" si="2"/>
        <v>1.7490498283979753E-2</v>
      </c>
      <c r="L55" s="9">
        <f t="shared" si="1"/>
        <v>-2.3977502632574435E-5</v>
      </c>
    </row>
    <row r="56" spans="2:12" x14ac:dyDescent="0.2">
      <c r="B56" s="22" t="s">
        <v>114</v>
      </c>
      <c r="C56" s="23">
        <v>4.6048537647790915E-3</v>
      </c>
      <c r="D56" s="24">
        <v>6.7706865368022062E-2</v>
      </c>
      <c r="E56" s="25">
        <v>8035</v>
      </c>
      <c r="F56" s="26">
        <v>0</v>
      </c>
      <c r="G56" s="7"/>
      <c r="H56" s="22" t="s">
        <v>114</v>
      </c>
      <c r="I56" s="37">
        <v>7.7332157314974771E-3</v>
      </c>
      <c r="J56" s="31"/>
      <c r="K56" s="9">
        <f t="shared" si="2"/>
        <v>0.11369017546569242</v>
      </c>
      <c r="L56" s="9">
        <f t="shared" si="1"/>
        <v>-5.2594854866599397E-4</v>
      </c>
    </row>
    <row r="57" spans="2:12" x14ac:dyDescent="0.2">
      <c r="B57" s="22" t="s">
        <v>115</v>
      </c>
      <c r="C57" s="23">
        <v>0.35656502800248913</v>
      </c>
      <c r="D57" s="24">
        <v>0.47901457779716888</v>
      </c>
      <c r="E57" s="25">
        <v>8035</v>
      </c>
      <c r="F57" s="26">
        <v>0</v>
      </c>
      <c r="G57" s="7"/>
      <c r="H57" s="22" t="s">
        <v>115</v>
      </c>
      <c r="I57" s="37">
        <v>-3.9935743862019653E-2</v>
      </c>
      <c r="J57" s="31"/>
      <c r="K57" s="9">
        <f t="shared" si="2"/>
        <v>-5.3643574589579544E-2</v>
      </c>
      <c r="L57" s="9">
        <f t="shared" si="1"/>
        <v>2.9727048587842437E-2</v>
      </c>
    </row>
    <row r="58" spans="2:12" x14ac:dyDescent="0.2">
      <c r="B58" s="22" t="s">
        <v>116</v>
      </c>
      <c r="C58" s="23">
        <v>2.924704418170504E-2</v>
      </c>
      <c r="D58" s="24">
        <v>0.16850871943590459</v>
      </c>
      <c r="E58" s="25">
        <v>8035</v>
      </c>
      <c r="F58" s="26">
        <v>0</v>
      </c>
      <c r="G58" s="7"/>
      <c r="H58" s="22" t="s">
        <v>116</v>
      </c>
      <c r="I58" s="37">
        <v>-5.9922700590468031E-3</v>
      </c>
      <c r="J58" s="31"/>
      <c r="K58" s="9">
        <f t="shared" si="2"/>
        <v>-3.452055117001683E-2</v>
      </c>
      <c r="L58" s="9">
        <f t="shared" si="1"/>
        <v>1.0400422467889683E-3</v>
      </c>
    </row>
    <row r="59" spans="2:12" x14ac:dyDescent="0.2">
      <c r="B59" s="22" t="s">
        <v>117</v>
      </c>
      <c r="C59" s="23">
        <v>0.19551960174237709</v>
      </c>
      <c r="D59" s="24">
        <v>0.39662484204873594</v>
      </c>
      <c r="E59" s="25">
        <v>8035</v>
      </c>
      <c r="F59" s="26">
        <v>0</v>
      </c>
      <c r="G59" s="7"/>
      <c r="H59" s="22" t="s">
        <v>117</v>
      </c>
      <c r="I59" s="37">
        <v>-3.6632335724289845E-2</v>
      </c>
      <c r="J59" s="31"/>
      <c r="K59" s="9">
        <f t="shared" si="2"/>
        <v>-7.4301942057785855E-2</v>
      </c>
      <c r="L59" s="9">
        <f t="shared" si="1"/>
        <v>1.8058222613363484E-2</v>
      </c>
    </row>
    <row r="60" spans="2:12" x14ac:dyDescent="0.2">
      <c r="B60" s="22" t="s">
        <v>118</v>
      </c>
      <c r="C60" s="23">
        <v>6.222775357809583E-4</v>
      </c>
      <c r="D60" s="24">
        <v>2.4939280538069496E-2</v>
      </c>
      <c r="E60" s="25">
        <v>8035</v>
      </c>
      <c r="F60" s="26">
        <v>0</v>
      </c>
      <c r="G60" s="7"/>
      <c r="H60" s="22" t="s">
        <v>118</v>
      </c>
      <c r="I60" s="37">
        <v>-2.1541353877759907E-3</v>
      </c>
      <c r="J60" s="31"/>
      <c r="K60" s="9">
        <f t="shared" si="2"/>
        <v>-8.6321452394303541E-2</v>
      </c>
      <c r="L60" s="9">
        <f t="shared" si="1"/>
        <v>5.3749347692592494E-5</v>
      </c>
    </row>
    <row r="61" spans="2:12" x14ac:dyDescent="0.2">
      <c r="B61" s="22" t="s">
        <v>119</v>
      </c>
      <c r="C61" s="23">
        <v>1.1200995644057249E-3</v>
      </c>
      <c r="D61" s="24">
        <v>3.3451221279921846E-2</v>
      </c>
      <c r="E61" s="25">
        <v>8035</v>
      </c>
      <c r="F61" s="26">
        <v>0</v>
      </c>
      <c r="G61" s="7"/>
      <c r="H61" s="22" t="s">
        <v>119</v>
      </c>
      <c r="I61" s="37">
        <v>-1.5853232324294227E-3</v>
      </c>
      <c r="J61" s="31"/>
      <c r="K61" s="9">
        <f t="shared" si="2"/>
        <v>-4.7339004436224158E-2</v>
      </c>
      <c r="L61" s="9">
        <f t="shared" si="1"/>
        <v>5.3083857454026591E-5</v>
      </c>
    </row>
    <row r="62" spans="2:12" x14ac:dyDescent="0.2">
      <c r="B62" s="22" t="s">
        <v>120</v>
      </c>
      <c r="C62" s="23">
        <v>6.0734287492221532E-2</v>
      </c>
      <c r="D62" s="24">
        <v>0.23885714212061929</v>
      </c>
      <c r="E62" s="25">
        <v>8035</v>
      </c>
      <c r="F62" s="26">
        <v>0</v>
      </c>
      <c r="G62" s="7"/>
      <c r="H62" s="22" t="s">
        <v>120</v>
      </c>
      <c r="I62" s="37">
        <v>-2.3375304231862029E-2</v>
      </c>
      <c r="J62" s="31"/>
      <c r="K62" s="9">
        <f t="shared" si="2"/>
        <v>-9.1919469476607549E-2</v>
      </c>
      <c r="L62" s="9">
        <f t="shared" si="1"/>
        <v>5.9436466284065832E-3</v>
      </c>
    </row>
    <row r="63" spans="2:12" x14ac:dyDescent="0.2">
      <c r="B63" s="22" t="s">
        <v>121</v>
      </c>
      <c r="C63" s="23">
        <v>9.3466085874299942E-2</v>
      </c>
      <c r="D63" s="24">
        <v>0.29110259894977791</v>
      </c>
      <c r="E63" s="25">
        <v>8035</v>
      </c>
      <c r="F63" s="26">
        <v>0</v>
      </c>
      <c r="G63" s="7"/>
      <c r="H63" s="22" t="s">
        <v>121</v>
      </c>
      <c r="I63" s="37">
        <v>5.1706626151305897E-2</v>
      </c>
      <c r="J63" s="31"/>
      <c r="K63" s="9">
        <f t="shared" si="2"/>
        <v>0.16102161354892081</v>
      </c>
      <c r="L63" s="9">
        <f t="shared" si="1"/>
        <v>-1.6601761638555673E-2</v>
      </c>
    </row>
    <row r="64" spans="2:12" x14ac:dyDescent="0.2">
      <c r="B64" s="22" t="s">
        <v>122</v>
      </c>
      <c r="C64" s="23">
        <v>0.98767890479153697</v>
      </c>
      <c r="D64" s="24">
        <v>0.11032135126293964</v>
      </c>
      <c r="E64" s="25">
        <v>8035</v>
      </c>
      <c r="F64" s="26">
        <v>0</v>
      </c>
      <c r="G64" s="7"/>
      <c r="H64" s="22" t="s">
        <v>122</v>
      </c>
      <c r="I64" s="37">
        <v>9.2078964736752224E-3</v>
      </c>
      <c r="J64" s="31"/>
      <c r="K64" s="9">
        <f t="shared" si="2"/>
        <v>1.0283718230700753E-3</v>
      </c>
      <c r="L64" s="9">
        <f t="shared" si="1"/>
        <v>-8.2435947352364453E-2</v>
      </c>
    </row>
    <row r="65" spans="2:12" ht="24" x14ac:dyDescent="0.2">
      <c r="B65" s="22" t="s">
        <v>123</v>
      </c>
      <c r="C65" s="23">
        <v>2.1157436216552583E-3</v>
      </c>
      <c r="D65" s="24">
        <v>4.5951387815001243E-2</v>
      </c>
      <c r="E65" s="25">
        <v>8035</v>
      </c>
      <c r="F65" s="26">
        <v>0</v>
      </c>
      <c r="G65" s="7"/>
      <c r="H65" s="22" t="s">
        <v>123</v>
      </c>
      <c r="I65" s="37">
        <v>-3.7434893162208408E-3</v>
      </c>
      <c r="J65" s="31"/>
      <c r="K65" s="9">
        <f t="shared" si="2"/>
        <v>-8.1293933223879747E-2</v>
      </c>
      <c r="L65" s="9">
        <f t="shared" si="1"/>
        <v>1.7236179406410023E-4</v>
      </c>
    </row>
    <row r="66" spans="2:12" x14ac:dyDescent="0.2">
      <c r="B66" s="22" t="s">
        <v>124</v>
      </c>
      <c r="C66" s="23">
        <v>5.9738643434972E-3</v>
      </c>
      <c r="D66" s="24">
        <v>7.7064365430190171E-2</v>
      </c>
      <c r="E66" s="25">
        <v>8035</v>
      </c>
      <c r="F66" s="26">
        <v>0</v>
      </c>
      <c r="G66" s="7"/>
      <c r="H66" s="22" t="s">
        <v>124</v>
      </c>
      <c r="I66" s="37">
        <v>-7.7484651234748488E-3</v>
      </c>
      <c r="J66" s="31"/>
      <c r="K66" s="9">
        <f t="shared" si="2"/>
        <v>-9.9944725437777257E-2</v>
      </c>
      <c r="L66" s="9">
        <f t="shared" si="1"/>
        <v>6.0064439977630018E-4</v>
      </c>
    </row>
    <row r="67" spans="2:12" x14ac:dyDescent="0.2">
      <c r="B67" s="22" t="s">
        <v>125</v>
      </c>
      <c r="C67" s="23">
        <v>2.7380211574362166E-3</v>
      </c>
      <c r="D67" s="24">
        <v>5.225767186428816E-2</v>
      </c>
      <c r="E67" s="25">
        <v>8035</v>
      </c>
      <c r="F67" s="26">
        <v>0</v>
      </c>
      <c r="G67" s="7"/>
      <c r="H67" s="22" t="s">
        <v>125</v>
      </c>
      <c r="I67" s="37">
        <v>-3.2463038560190615E-3</v>
      </c>
      <c r="J67" s="31"/>
      <c r="K67" s="9">
        <f t="shared" si="2"/>
        <v>-6.1951007227901381E-2</v>
      </c>
      <c r="L67" s="9">
        <f t="shared" si="1"/>
        <v>1.7008887545411587E-4</v>
      </c>
    </row>
    <row r="68" spans="2:12" x14ac:dyDescent="0.2">
      <c r="B68" s="22" t="s">
        <v>126</v>
      </c>
      <c r="C68" s="23">
        <v>6.222775357809583E-4</v>
      </c>
      <c r="D68" s="24">
        <v>2.4939280538073334E-2</v>
      </c>
      <c r="E68" s="25">
        <v>8035</v>
      </c>
      <c r="F68" s="26">
        <v>0</v>
      </c>
      <c r="G68" s="7"/>
      <c r="H68" s="22" t="s">
        <v>126</v>
      </c>
      <c r="I68" s="37">
        <v>-3.8299254588644084E-4</v>
      </c>
      <c r="J68" s="31"/>
      <c r="K68" s="9">
        <f t="shared" si="2"/>
        <v>-1.5347444271475105E-2</v>
      </c>
      <c r="L68" s="9">
        <f t="shared" si="1"/>
        <v>9.5563164828612103E-6</v>
      </c>
    </row>
    <row r="69" spans="2:12" x14ac:dyDescent="0.2">
      <c r="B69" s="22" t="s">
        <v>127</v>
      </c>
      <c r="C69" s="23">
        <v>6.222775357809583E-4</v>
      </c>
      <c r="D69" s="24">
        <v>2.4939280538072674E-2</v>
      </c>
      <c r="E69" s="25">
        <v>8035</v>
      </c>
      <c r="F69" s="26">
        <v>0</v>
      </c>
      <c r="G69" s="7"/>
      <c r="H69" s="22" t="s">
        <v>127</v>
      </c>
      <c r="I69" s="37">
        <v>-2.0953491699628756E-3</v>
      </c>
      <c r="J69" s="31"/>
      <c r="K69" s="9">
        <f t="shared" si="2"/>
        <v>-8.3965745445141848E-2</v>
      </c>
      <c r="L69" s="9">
        <f t="shared" si="1"/>
        <v>5.2282531410424561E-5</v>
      </c>
    </row>
    <row r="70" spans="2:12" x14ac:dyDescent="0.2">
      <c r="B70" s="22" t="s">
        <v>128</v>
      </c>
      <c r="C70" s="23">
        <v>0.99912881144990662</v>
      </c>
      <c r="D70" s="24">
        <v>2.9504879661547773E-2</v>
      </c>
      <c r="E70" s="25">
        <v>8035</v>
      </c>
      <c r="F70" s="26">
        <v>0</v>
      </c>
      <c r="G70" s="7"/>
      <c r="H70" s="22" t="s">
        <v>128</v>
      </c>
      <c r="I70" s="37">
        <v>6.1977346181748009E-4</v>
      </c>
      <c r="J70" s="31"/>
      <c r="K70" s="9">
        <f t="shared" si="2"/>
        <v>1.830000833017472E-5</v>
      </c>
      <c r="L70" s="9">
        <f t="shared" si="1"/>
        <v>-2.0987495267805103E-2</v>
      </c>
    </row>
    <row r="71" spans="2:12" x14ac:dyDescent="0.2">
      <c r="B71" s="22" t="s">
        <v>129</v>
      </c>
      <c r="C71" s="23">
        <v>8.4007467330429367E-2</v>
      </c>
      <c r="D71" s="24">
        <v>0.27741627715933687</v>
      </c>
      <c r="E71" s="25">
        <v>8035</v>
      </c>
      <c r="F71" s="26">
        <v>0</v>
      </c>
      <c r="G71" s="7"/>
      <c r="H71" s="22" t="s">
        <v>129</v>
      </c>
      <c r="I71" s="37">
        <v>1.0845024010372869E-2</v>
      </c>
      <c r="J71" s="31"/>
      <c r="K71" s="9">
        <f t="shared" si="2"/>
        <v>3.5808861368354664E-2</v>
      </c>
      <c r="L71" s="9">
        <f t="shared" si="1"/>
        <v>-3.2841007369075266E-3</v>
      </c>
    </row>
    <row r="72" spans="2:12" x14ac:dyDescent="0.2">
      <c r="B72" s="22" t="s">
        <v>130</v>
      </c>
      <c r="C72" s="23">
        <v>0.98245177349097701</v>
      </c>
      <c r="D72" s="24">
        <v>0.13131044197263597</v>
      </c>
      <c r="E72" s="25">
        <v>8035</v>
      </c>
      <c r="F72" s="26">
        <v>0</v>
      </c>
      <c r="G72" s="7"/>
      <c r="H72" s="22" t="s">
        <v>130</v>
      </c>
      <c r="I72" s="37">
        <v>9.8661875388832438E-3</v>
      </c>
      <c r="J72" s="31"/>
      <c r="K72" s="9">
        <f t="shared" si="2"/>
        <v>1.3185097172158096E-3</v>
      </c>
      <c r="L72" s="9">
        <f t="shared" ref="L72:L123" si="3">((0-C72)/D72)*I72</f>
        <v>-7.3817841898593056E-2</v>
      </c>
    </row>
    <row r="73" spans="2:12" x14ac:dyDescent="0.2">
      <c r="B73" s="22" t="s">
        <v>131</v>
      </c>
      <c r="C73" s="23">
        <v>2.7878033602986931E-2</v>
      </c>
      <c r="D73" s="24">
        <v>0.16463359959353666</v>
      </c>
      <c r="E73" s="25">
        <v>8035</v>
      </c>
      <c r="F73" s="26">
        <v>0</v>
      </c>
      <c r="G73" s="7"/>
      <c r="H73" s="22" t="s">
        <v>131</v>
      </c>
      <c r="I73" s="37">
        <v>2.039181963727682E-2</v>
      </c>
      <c r="J73" s="31"/>
      <c r="K73" s="9">
        <f t="shared" si="2"/>
        <v>0.1204088099461139</v>
      </c>
      <c r="L73" s="9">
        <f t="shared" si="3"/>
        <v>-3.4530243794558325E-3</v>
      </c>
    </row>
    <row r="74" spans="2:12" x14ac:dyDescent="0.2">
      <c r="B74" s="22" t="s">
        <v>132</v>
      </c>
      <c r="C74" s="23">
        <v>0.21431238332296204</v>
      </c>
      <c r="D74" s="24">
        <v>0.41037000916971167</v>
      </c>
      <c r="E74" s="25">
        <v>8035</v>
      </c>
      <c r="F74" s="26">
        <v>0</v>
      </c>
      <c r="G74" s="7"/>
      <c r="H74" s="22" t="s">
        <v>132</v>
      </c>
      <c r="I74" s="37">
        <v>4.477717099232395E-2</v>
      </c>
      <c r="J74" s="31"/>
      <c r="K74" s="9">
        <f t="shared" si="2"/>
        <v>8.5729629291573989E-2</v>
      </c>
      <c r="L74" s="9">
        <f t="shared" si="3"/>
        <v>-2.3384511585631301E-2</v>
      </c>
    </row>
    <row r="75" spans="2:12" x14ac:dyDescent="0.2">
      <c r="B75" s="22" t="s">
        <v>133</v>
      </c>
      <c r="C75" s="23">
        <v>0.87467330429371504</v>
      </c>
      <c r="D75" s="24">
        <v>0.33110958842937654</v>
      </c>
      <c r="E75" s="25">
        <v>8035</v>
      </c>
      <c r="F75" s="26">
        <v>0</v>
      </c>
      <c r="G75" s="7"/>
      <c r="H75" s="22" t="s">
        <v>133</v>
      </c>
      <c r="I75" s="37">
        <v>3.047996095581211E-2</v>
      </c>
      <c r="J75" s="31"/>
      <c r="K75" s="9">
        <f t="shared" si="2"/>
        <v>1.1536823231149892E-2</v>
      </c>
      <c r="L75" s="9">
        <f t="shared" si="3"/>
        <v>-8.051717345434109E-2</v>
      </c>
    </row>
    <row r="76" spans="2:12" x14ac:dyDescent="0.2">
      <c r="B76" s="22" t="s">
        <v>134</v>
      </c>
      <c r="C76" s="23">
        <v>0.66110765401369009</v>
      </c>
      <c r="D76" s="24">
        <v>0.47336266312296721</v>
      </c>
      <c r="E76" s="25">
        <v>8035</v>
      </c>
      <c r="F76" s="26">
        <v>0</v>
      </c>
      <c r="G76" s="7"/>
      <c r="H76" s="22" t="s">
        <v>134</v>
      </c>
      <c r="I76" s="37">
        <v>4.682318559292406E-2</v>
      </c>
      <c r="J76" s="31"/>
      <c r="K76" s="9">
        <f t="shared" si="2"/>
        <v>3.3521907088004378E-2</v>
      </c>
      <c r="L76" s="9">
        <f t="shared" si="3"/>
        <v>-6.5394186724744494E-2</v>
      </c>
    </row>
    <row r="77" spans="2:12" x14ac:dyDescent="0.2">
      <c r="B77" s="22" t="s">
        <v>135</v>
      </c>
      <c r="C77" s="23">
        <v>0.53030491599253271</v>
      </c>
      <c r="D77" s="24">
        <v>0.49911182665168241</v>
      </c>
      <c r="E77" s="25">
        <v>8035</v>
      </c>
      <c r="F77" s="26">
        <v>0</v>
      </c>
      <c r="G77" s="7"/>
      <c r="H77" s="22" t="s">
        <v>135</v>
      </c>
      <c r="I77" s="37">
        <v>5.75841517549752E-2</v>
      </c>
      <c r="J77" s="31"/>
      <c r="K77" s="9">
        <f t="shared" si="2"/>
        <v>5.4190246657743968E-2</v>
      </c>
      <c r="L77" s="9">
        <f t="shared" si="3"/>
        <v>-6.1182999737320373E-2</v>
      </c>
    </row>
    <row r="78" spans="2:12" x14ac:dyDescent="0.2">
      <c r="B78" s="22" t="s">
        <v>136</v>
      </c>
      <c r="C78" s="23">
        <v>0.25737398879900436</v>
      </c>
      <c r="D78" s="24">
        <v>0.43721437437087568</v>
      </c>
      <c r="E78" s="25">
        <v>8035</v>
      </c>
      <c r="F78" s="26">
        <v>0</v>
      </c>
      <c r="G78" s="7"/>
      <c r="H78" s="22" t="s">
        <v>136</v>
      </c>
      <c r="I78" s="37">
        <v>5.6511151975571279E-2</v>
      </c>
      <c r="J78" s="31"/>
      <c r="K78" s="9">
        <f t="shared" si="2"/>
        <v>9.5986440153938604E-2</v>
      </c>
      <c r="L78" s="9">
        <f t="shared" si="3"/>
        <v>-3.3266290973411265E-2</v>
      </c>
    </row>
    <row r="79" spans="2:12" x14ac:dyDescent="0.2">
      <c r="B79" s="22" t="s">
        <v>137</v>
      </c>
      <c r="C79" s="23">
        <v>2.775357809583074E-2</v>
      </c>
      <c r="D79" s="24">
        <v>0.16427621750915794</v>
      </c>
      <c r="E79" s="25">
        <v>8035</v>
      </c>
      <c r="F79" s="26">
        <v>0</v>
      </c>
      <c r="G79" s="7"/>
      <c r="H79" s="22" t="s">
        <v>137</v>
      </c>
      <c r="I79" s="37">
        <v>1.7276551143035761E-2</v>
      </c>
      <c r="J79" s="31"/>
      <c r="K79" s="9">
        <f t="shared" si="2"/>
        <v>0.10224891518898355</v>
      </c>
      <c r="L79" s="9">
        <f t="shared" si="3"/>
        <v>-2.9187798370639184E-3</v>
      </c>
    </row>
    <row r="80" spans="2:12" x14ac:dyDescent="0.2">
      <c r="B80" s="22" t="s">
        <v>138</v>
      </c>
      <c r="C80" s="23">
        <v>0.72034847542003733</v>
      </c>
      <c r="D80" s="24">
        <v>0.44885590520028384</v>
      </c>
      <c r="E80" s="25">
        <v>8035</v>
      </c>
      <c r="F80" s="26">
        <v>0</v>
      </c>
      <c r="G80" s="7"/>
      <c r="H80" s="22" t="s">
        <v>138</v>
      </c>
      <c r="I80" s="37">
        <v>2.5391098113884833E-2</v>
      </c>
      <c r="J80" s="31"/>
      <c r="K80" s="9">
        <f t="shared" si="2"/>
        <v>1.5819462807644083E-2</v>
      </c>
      <c r="L80" s="9">
        <f t="shared" si="3"/>
        <v>-4.0749021241942116E-2</v>
      </c>
    </row>
    <row r="81" spans="2:12" x14ac:dyDescent="0.2">
      <c r="B81" s="22" t="s">
        <v>139</v>
      </c>
      <c r="C81" s="23">
        <v>0.43148724331051647</v>
      </c>
      <c r="D81" s="24">
        <v>0.49531458251681248</v>
      </c>
      <c r="E81" s="25">
        <v>8035</v>
      </c>
      <c r="F81" s="26">
        <v>0</v>
      </c>
      <c r="G81" s="7"/>
      <c r="H81" s="22" t="s">
        <v>139</v>
      </c>
      <c r="I81" s="37">
        <v>4.1244727903798246E-2</v>
      </c>
      <c r="J81" s="31"/>
      <c r="K81" s="9">
        <f t="shared" si="2"/>
        <v>4.7339922520250259E-2</v>
      </c>
      <c r="L81" s="9">
        <f t="shared" si="3"/>
        <v>-3.5929840494244226E-2</v>
      </c>
    </row>
    <row r="82" spans="2:12" x14ac:dyDescent="0.2">
      <c r="B82" s="22" t="s">
        <v>140</v>
      </c>
      <c r="C82" s="23">
        <v>0.57349097697573115</v>
      </c>
      <c r="D82" s="24">
        <v>0.49460036574424615</v>
      </c>
      <c r="E82" s="25">
        <v>8035</v>
      </c>
      <c r="F82" s="26">
        <v>0</v>
      </c>
      <c r="G82" s="7"/>
      <c r="H82" s="22" t="s">
        <v>140</v>
      </c>
      <c r="I82" s="37">
        <v>3.5459723992635868E-2</v>
      </c>
      <c r="J82" s="31"/>
      <c r="K82" s="9">
        <f t="shared" si="2"/>
        <v>3.0578004555358116E-2</v>
      </c>
      <c r="L82" s="9">
        <f t="shared" si="3"/>
        <v>-4.1115682810356054E-2</v>
      </c>
    </row>
    <row r="83" spans="2:12" x14ac:dyDescent="0.2">
      <c r="B83" s="22" t="s">
        <v>141</v>
      </c>
      <c r="C83" s="23">
        <v>0.48214063472308649</v>
      </c>
      <c r="D83" s="24">
        <v>0.49971203819855464</v>
      </c>
      <c r="E83" s="25">
        <v>8035</v>
      </c>
      <c r="F83" s="26">
        <v>0</v>
      </c>
      <c r="G83" s="7"/>
      <c r="H83" s="22" t="s">
        <v>141</v>
      </c>
      <c r="I83" s="37">
        <v>2.9472651342762946E-2</v>
      </c>
      <c r="J83" s="31"/>
      <c r="K83" s="9">
        <f t="shared" si="2"/>
        <v>3.0542967450639124E-2</v>
      </c>
      <c r="L83" s="9">
        <f t="shared" si="3"/>
        <v>-2.8436302788698867E-2</v>
      </c>
    </row>
    <row r="84" spans="2:12" x14ac:dyDescent="0.2">
      <c r="B84" s="22" t="s">
        <v>142</v>
      </c>
      <c r="C84" s="23">
        <v>0.8598630989421282</v>
      </c>
      <c r="D84" s="24">
        <v>0.34715061370330696</v>
      </c>
      <c r="E84" s="25">
        <v>8035</v>
      </c>
      <c r="F84" s="26">
        <v>0</v>
      </c>
      <c r="G84" s="7"/>
      <c r="H84" s="22" t="s">
        <v>142</v>
      </c>
      <c r="I84" s="37">
        <v>1.9342041554667455E-2</v>
      </c>
      <c r="J84" s="31"/>
      <c r="K84" s="9">
        <f t="shared" ref="K84:K123" si="4">((1-C84)/D84)*I84</f>
        <v>7.8079474919789185E-3</v>
      </c>
      <c r="L84" s="9">
        <f t="shared" si="3"/>
        <v>-4.7908622754957685E-2</v>
      </c>
    </row>
    <row r="85" spans="2:12" x14ac:dyDescent="0.2">
      <c r="B85" s="22" t="s">
        <v>143</v>
      </c>
      <c r="C85" s="23">
        <v>0.39813316739265714</v>
      </c>
      <c r="D85" s="24">
        <v>0.48954363906301968</v>
      </c>
      <c r="E85" s="25">
        <v>8035</v>
      </c>
      <c r="F85" s="26">
        <v>0</v>
      </c>
      <c r="G85" s="7"/>
      <c r="H85" s="22" t="s">
        <v>143</v>
      </c>
      <c r="I85" s="37">
        <v>5.0941481177622781E-2</v>
      </c>
      <c r="J85" s="31"/>
      <c r="K85" s="9">
        <f t="shared" si="4"/>
        <v>6.2629734058816958E-2</v>
      </c>
      <c r="L85" s="9">
        <f t="shared" si="3"/>
        <v>-4.142938776967648E-2</v>
      </c>
    </row>
    <row r="86" spans="2:12" x14ac:dyDescent="0.2">
      <c r="B86" s="22" t="s">
        <v>144</v>
      </c>
      <c r="C86" s="23">
        <v>0.23248288736776601</v>
      </c>
      <c r="D86" s="24">
        <v>0.42244148042187762</v>
      </c>
      <c r="E86" s="25">
        <v>8035</v>
      </c>
      <c r="F86" s="26">
        <v>0</v>
      </c>
      <c r="G86" s="7"/>
      <c r="H86" s="22" t="s">
        <v>144</v>
      </c>
      <c r="I86" s="37">
        <v>3.7614687377210865E-3</v>
      </c>
      <c r="J86" s="31"/>
      <c r="K86" s="9">
        <f t="shared" si="4"/>
        <v>6.8340628433291254E-3</v>
      </c>
      <c r="L86" s="9">
        <f t="shared" si="3"/>
        <v>-2.0700550334585384E-3</v>
      </c>
    </row>
    <row r="87" spans="2:12" x14ac:dyDescent="0.2">
      <c r="B87" s="22" t="s">
        <v>145</v>
      </c>
      <c r="C87" s="23">
        <v>0.76751711263223399</v>
      </c>
      <c r="D87" s="24">
        <v>0.42244148042187857</v>
      </c>
      <c r="E87" s="25">
        <v>8035</v>
      </c>
      <c r="F87" s="26">
        <v>0</v>
      </c>
      <c r="G87" s="7"/>
      <c r="H87" s="22" t="s">
        <v>145</v>
      </c>
      <c r="I87" s="37">
        <v>1.6108137391940485E-2</v>
      </c>
      <c r="J87" s="31"/>
      <c r="K87" s="9">
        <f t="shared" si="4"/>
        <v>8.8648167013692034E-3</v>
      </c>
      <c r="L87" s="9">
        <f t="shared" si="3"/>
        <v>-2.9266233724488153E-2</v>
      </c>
    </row>
    <row r="88" spans="2:12" x14ac:dyDescent="0.2">
      <c r="B88" s="22" t="s">
        <v>146</v>
      </c>
      <c r="C88" s="23">
        <v>2.9869321717485998E-2</v>
      </c>
      <c r="D88" s="24">
        <v>0.17023734065072629</v>
      </c>
      <c r="E88" s="25">
        <v>8035</v>
      </c>
      <c r="F88" s="26">
        <v>0</v>
      </c>
      <c r="G88" s="7"/>
      <c r="H88" s="22" t="s">
        <v>146</v>
      </c>
      <c r="I88" s="37">
        <v>4.8365092776121443E-3</v>
      </c>
      <c r="J88" s="31"/>
      <c r="K88" s="9">
        <f t="shared" si="4"/>
        <v>2.7561791132746549E-2</v>
      </c>
      <c r="L88" s="9">
        <f t="shared" si="3"/>
        <v>-8.4859908554960506E-4</v>
      </c>
    </row>
    <row r="89" spans="2:12" x14ac:dyDescent="0.2">
      <c r="B89" s="22" t="s">
        <v>147</v>
      </c>
      <c r="C89" s="23">
        <v>0.40796515245799625</v>
      </c>
      <c r="D89" s="24">
        <v>0.49148718219979021</v>
      </c>
      <c r="E89" s="25">
        <v>8035</v>
      </c>
      <c r="F89" s="26">
        <v>0</v>
      </c>
      <c r="G89" s="7"/>
      <c r="H89" s="22" t="s">
        <v>147</v>
      </c>
      <c r="I89" s="37">
        <v>-1.7851472155128077E-2</v>
      </c>
      <c r="J89" s="31"/>
      <c r="K89" s="9">
        <f t="shared" si="4"/>
        <v>-2.1503497911091785E-2</v>
      </c>
      <c r="L89" s="9">
        <f t="shared" si="3"/>
        <v>1.48178402675129E-2</v>
      </c>
    </row>
    <row r="90" spans="2:12" x14ac:dyDescent="0.2">
      <c r="B90" s="22" t="s">
        <v>148</v>
      </c>
      <c r="C90" s="23">
        <v>0.56540136901057869</v>
      </c>
      <c r="D90" s="24">
        <v>0.49573505653363048</v>
      </c>
      <c r="E90" s="25">
        <v>8035</v>
      </c>
      <c r="F90" s="26">
        <v>0</v>
      </c>
      <c r="G90" s="7"/>
      <c r="H90" s="22" t="s">
        <v>148</v>
      </c>
      <c r="I90" s="37">
        <v>-1.2800030867906254E-2</v>
      </c>
      <c r="J90" s="31"/>
      <c r="K90" s="9">
        <f t="shared" si="4"/>
        <v>-1.1221469650970727E-2</v>
      </c>
      <c r="L90" s="9">
        <f t="shared" si="3"/>
        <v>1.4598836375819019E-2</v>
      </c>
    </row>
    <row r="91" spans="2:12" x14ac:dyDescent="0.2">
      <c r="B91" s="22" t="s">
        <v>149</v>
      </c>
      <c r="C91" s="23">
        <v>0.47579340385812074</v>
      </c>
      <c r="D91" s="24">
        <v>0.49944477724551295</v>
      </c>
      <c r="E91" s="25">
        <v>8035</v>
      </c>
      <c r="F91" s="26">
        <v>0</v>
      </c>
      <c r="G91" s="7"/>
      <c r="H91" s="22" t="s">
        <v>149</v>
      </c>
      <c r="I91" s="37">
        <v>1.3770044125092603E-2</v>
      </c>
      <c r="J91" s="31"/>
      <c r="K91" s="9">
        <f t="shared" si="4"/>
        <v>1.4452744904748379E-2</v>
      </c>
      <c r="L91" s="9">
        <f t="shared" si="3"/>
        <v>-1.3117959109889138E-2</v>
      </c>
    </row>
    <row r="92" spans="2:12" x14ac:dyDescent="0.2">
      <c r="B92" s="22" t="s">
        <v>150</v>
      </c>
      <c r="C92" s="23">
        <v>3.4349719975108897E-2</v>
      </c>
      <c r="D92" s="24">
        <v>0.18213716093356341</v>
      </c>
      <c r="E92" s="25">
        <v>8035</v>
      </c>
      <c r="F92" s="26">
        <v>0</v>
      </c>
      <c r="G92" s="7"/>
      <c r="H92" s="22" t="s">
        <v>150</v>
      </c>
      <c r="I92" s="37">
        <v>-1.2995262358025895E-3</v>
      </c>
      <c r="J92" s="31"/>
      <c r="K92" s="9">
        <f t="shared" si="4"/>
        <v>-6.8897959486707815E-3</v>
      </c>
      <c r="L92" s="9">
        <f t="shared" si="3"/>
        <v>2.4508102614165944E-4</v>
      </c>
    </row>
    <row r="93" spans="2:12" x14ac:dyDescent="0.2">
      <c r="B93" s="22" t="s">
        <v>151</v>
      </c>
      <c r="C93" s="23">
        <v>0.68973242065961415</v>
      </c>
      <c r="D93" s="24">
        <v>0.46263186827597252</v>
      </c>
      <c r="E93" s="25">
        <v>8035</v>
      </c>
      <c r="F93" s="26">
        <v>0</v>
      </c>
      <c r="G93" s="7"/>
      <c r="H93" s="22" t="s">
        <v>151</v>
      </c>
      <c r="I93" s="37">
        <v>-7.3590874710239187E-2</v>
      </c>
      <c r="J93" s="31"/>
      <c r="K93" s="9">
        <f t="shared" si="4"/>
        <v>-4.9354279554877332E-2</v>
      </c>
      <c r="L93" s="9">
        <f t="shared" si="3"/>
        <v>0.10971577107626558</v>
      </c>
    </row>
    <row r="94" spans="2:12" x14ac:dyDescent="0.2">
      <c r="B94" s="22" t="s">
        <v>152</v>
      </c>
      <c r="C94" s="23">
        <v>0.98481642812694459</v>
      </c>
      <c r="D94" s="24">
        <v>0.12229019681450813</v>
      </c>
      <c r="E94" s="25">
        <v>8035</v>
      </c>
      <c r="F94" s="26">
        <v>0</v>
      </c>
      <c r="G94" s="7"/>
      <c r="H94" s="22" t="s">
        <v>152</v>
      </c>
      <c r="I94" s="37">
        <v>7.6266496742359528E-3</v>
      </c>
      <c r="J94" s="31"/>
      <c r="K94" s="9">
        <f t="shared" si="4"/>
        <v>9.4692613550228675E-4</v>
      </c>
      <c r="L94" s="9">
        <f t="shared" si="3"/>
        <v>-6.1418250083849019E-2</v>
      </c>
    </row>
    <row r="95" spans="2:12" x14ac:dyDescent="0.2">
      <c r="B95" s="22" t="s">
        <v>153</v>
      </c>
      <c r="C95" s="23">
        <v>0.41630367143746111</v>
      </c>
      <c r="D95" s="24">
        <v>0.49297583146236834</v>
      </c>
      <c r="E95" s="25">
        <v>8035</v>
      </c>
      <c r="F95" s="26">
        <v>0</v>
      </c>
      <c r="G95" s="7"/>
      <c r="H95" s="22" t="s">
        <v>153</v>
      </c>
      <c r="I95" s="37">
        <v>2.1716094950177914E-2</v>
      </c>
      <c r="J95" s="31"/>
      <c r="K95" s="9">
        <f t="shared" si="4"/>
        <v>2.5712426622484314E-2</v>
      </c>
      <c r="L95" s="9">
        <f t="shared" si="3"/>
        <v>-1.8338607047379538E-2</v>
      </c>
    </row>
    <row r="96" spans="2:12" x14ac:dyDescent="0.2">
      <c r="B96" s="22" t="s">
        <v>154</v>
      </c>
      <c r="C96" s="23">
        <v>1.0952084629744866E-2</v>
      </c>
      <c r="D96" s="24">
        <v>0.10408402739540068</v>
      </c>
      <c r="E96" s="25">
        <v>8035</v>
      </c>
      <c r="F96" s="26">
        <v>0</v>
      </c>
      <c r="G96" s="7"/>
      <c r="H96" s="22" t="s">
        <v>154</v>
      </c>
      <c r="I96" s="37">
        <v>7.6815192556876034E-3</v>
      </c>
      <c r="J96" s="31"/>
      <c r="K96" s="9">
        <f t="shared" si="4"/>
        <v>7.2992857759556842E-2</v>
      </c>
      <c r="L96" s="9">
        <f t="shared" si="3"/>
        <v>-8.0827626561482324E-4</v>
      </c>
    </row>
    <row r="97" spans="2:12" x14ac:dyDescent="0.2">
      <c r="B97" s="22" t="s">
        <v>155</v>
      </c>
      <c r="C97" s="23">
        <v>2.0037336652146857E-2</v>
      </c>
      <c r="D97" s="24">
        <v>0.14013666859486498</v>
      </c>
      <c r="E97" s="25">
        <v>8035</v>
      </c>
      <c r="F97" s="26">
        <v>0</v>
      </c>
      <c r="G97" s="7"/>
      <c r="H97" s="22" t="s">
        <v>155</v>
      </c>
      <c r="I97" s="37">
        <v>1.6040920481259869E-2</v>
      </c>
      <c r="J97" s="31"/>
      <c r="K97" s="9">
        <f t="shared" si="4"/>
        <v>0.11217266198051003</v>
      </c>
      <c r="L97" s="9">
        <f t="shared" si="3"/>
        <v>-2.2935990067135025E-3</v>
      </c>
    </row>
    <row r="98" spans="2:12" x14ac:dyDescent="0.2">
      <c r="B98" s="22" t="s">
        <v>156</v>
      </c>
      <c r="C98" s="23">
        <v>0.53939016801493467</v>
      </c>
      <c r="D98" s="24">
        <v>0.49847701981733444</v>
      </c>
      <c r="E98" s="25">
        <v>8035</v>
      </c>
      <c r="F98" s="26">
        <v>0</v>
      </c>
      <c r="G98" s="7"/>
      <c r="H98" s="22" t="s">
        <v>156</v>
      </c>
      <c r="I98" s="37">
        <v>6.7147868913635236E-2</v>
      </c>
      <c r="J98" s="31"/>
      <c r="K98" s="9">
        <f t="shared" si="4"/>
        <v>6.2046929725664293E-2</v>
      </c>
      <c r="L98" s="9">
        <f t="shared" si="3"/>
        <v>-7.2659117382066749E-2</v>
      </c>
    </row>
    <row r="99" spans="2:12" x14ac:dyDescent="0.2">
      <c r="B99" s="22" t="s">
        <v>157</v>
      </c>
      <c r="C99" s="23">
        <v>0.31599253266957061</v>
      </c>
      <c r="D99" s="24">
        <v>0.46493887263172223</v>
      </c>
      <c r="E99" s="25">
        <v>8035</v>
      </c>
      <c r="F99" s="26">
        <v>0</v>
      </c>
      <c r="G99" s="7"/>
      <c r="H99" s="22" t="s">
        <v>157</v>
      </c>
      <c r="I99" s="37">
        <v>3.1118494040201155E-2</v>
      </c>
      <c r="J99" s="31"/>
      <c r="K99" s="9">
        <f t="shared" si="4"/>
        <v>4.5780818831285618E-2</v>
      </c>
      <c r="L99" s="9">
        <f t="shared" si="3"/>
        <v>-2.1149472163870846E-2</v>
      </c>
    </row>
    <row r="100" spans="2:12" x14ac:dyDescent="0.2">
      <c r="B100" s="22" t="s">
        <v>158</v>
      </c>
      <c r="C100" s="23">
        <v>0.38867454884878655</v>
      </c>
      <c r="D100" s="24">
        <v>0.4874794550154673</v>
      </c>
      <c r="E100" s="25">
        <v>8035</v>
      </c>
      <c r="F100" s="26">
        <v>0</v>
      </c>
      <c r="G100" s="7"/>
      <c r="H100" s="22" t="s">
        <v>158</v>
      </c>
      <c r="I100" s="37">
        <v>-1.7566017952343003E-2</v>
      </c>
      <c r="J100" s="31"/>
      <c r="K100" s="9">
        <f t="shared" si="4"/>
        <v>-2.2028731137614149E-2</v>
      </c>
      <c r="L100" s="9">
        <f t="shared" si="3"/>
        <v>1.4005644817338963E-2</v>
      </c>
    </row>
    <row r="101" spans="2:12" x14ac:dyDescent="0.2">
      <c r="B101" s="22" t="s">
        <v>159</v>
      </c>
      <c r="C101" s="23">
        <v>3.6714374611076538E-2</v>
      </c>
      <c r="D101" s="24">
        <v>0.1880713465755974</v>
      </c>
      <c r="E101" s="25">
        <v>8035</v>
      </c>
      <c r="F101" s="26">
        <v>0</v>
      </c>
      <c r="G101" s="7"/>
      <c r="H101" s="22" t="s">
        <v>159</v>
      </c>
      <c r="I101" s="37">
        <v>-5.5262595995483194E-3</v>
      </c>
      <c r="J101" s="31"/>
      <c r="K101" s="9">
        <f t="shared" si="4"/>
        <v>-2.8305037058224378E-2</v>
      </c>
      <c r="L101" s="9">
        <f t="shared" si="3"/>
        <v>1.078809551960748E-3</v>
      </c>
    </row>
    <row r="102" spans="2:12" x14ac:dyDescent="0.2">
      <c r="B102" s="22" t="s">
        <v>160</v>
      </c>
      <c r="C102" s="23">
        <v>0.13690105787181084</v>
      </c>
      <c r="D102" s="24">
        <v>0.34376425877885874</v>
      </c>
      <c r="E102" s="25">
        <v>8035</v>
      </c>
      <c r="F102" s="26">
        <v>0</v>
      </c>
      <c r="G102" s="7"/>
      <c r="H102" s="22" t="s">
        <v>160</v>
      </c>
      <c r="I102" s="37">
        <v>-2.3332844917994078E-2</v>
      </c>
      <c r="J102" s="31"/>
      <c r="K102" s="9">
        <f t="shared" si="4"/>
        <v>-5.8582453676537624E-2</v>
      </c>
      <c r="L102" s="9">
        <f t="shared" si="3"/>
        <v>9.2920979155286781E-3</v>
      </c>
    </row>
    <row r="103" spans="2:12" x14ac:dyDescent="0.2">
      <c r="B103" s="22" t="s">
        <v>161</v>
      </c>
      <c r="C103" s="23">
        <v>0.37336652146857496</v>
      </c>
      <c r="D103" s="24">
        <v>0.48372831614757417</v>
      </c>
      <c r="E103" s="25">
        <v>8035</v>
      </c>
      <c r="F103" s="26">
        <v>0</v>
      </c>
      <c r="G103" s="7"/>
      <c r="H103" s="22" t="s">
        <v>161</v>
      </c>
      <c r="I103" s="37">
        <v>6.1487951287822334E-3</v>
      </c>
      <c r="J103" s="31"/>
      <c r="K103" s="9">
        <f t="shared" si="4"/>
        <v>7.9652994288438965E-3</v>
      </c>
      <c r="L103" s="9">
        <f t="shared" si="3"/>
        <v>-4.745957951644824E-3</v>
      </c>
    </row>
    <row r="104" spans="2:12" x14ac:dyDescent="0.2">
      <c r="B104" s="22" t="s">
        <v>162</v>
      </c>
      <c r="C104" s="23">
        <v>1.3690105787181083E-3</v>
      </c>
      <c r="D104" s="24">
        <v>3.6977108561709382E-2</v>
      </c>
      <c r="E104" s="25">
        <v>8035</v>
      </c>
      <c r="F104" s="26">
        <v>0</v>
      </c>
      <c r="G104" s="7"/>
      <c r="H104" s="22" t="s">
        <v>162</v>
      </c>
      <c r="I104" s="37">
        <v>-3.9020895809184334E-4</v>
      </c>
      <c r="J104" s="31"/>
      <c r="K104" s="9">
        <f t="shared" si="4"/>
        <v>-1.0538270109735457E-2</v>
      </c>
      <c r="L104" s="9">
        <f t="shared" si="3"/>
        <v>1.4446781057713115E-5</v>
      </c>
    </row>
    <row r="105" spans="2:12" x14ac:dyDescent="0.2">
      <c r="B105" s="22" t="s">
        <v>163</v>
      </c>
      <c r="C105" s="23">
        <v>3.0491599253266957E-2</v>
      </c>
      <c r="D105" s="24">
        <v>0.17194633239088497</v>
      </c>
      <c r="E105" s="25">
        <v>8035</v>
      </c>
      <c r="F105" s="26">
        <v>0</v>
      </c>
      <c r="G105" s="7"/>
      <c r="H105" s="22" t="s">
        <v>163</v>
      </c>
      <c r="I105" s="37">
        <v>-7.9520968713049887E-3</v>
      </c>
      <c r="J105" s="31"/>
      <c r="K105" s="9">
        <f t="shared" si="4"/>
        <v>-4.4837389742956181E-2</v>
      </c>
      <c r="L105" s="9">
        <f t="shared" si="3"/>
        <v>1.4101618083471453E-3</v>
      </c>
    </row>
    <row r="106" spans="2:12" x14ac:dyDescent="0.2">
      <c r="B106" s="22" t="s">
        <v>164</v>
      </c>
      <c r="C106" s="23">
        <v>1.0329807093963908E-2</v>
      </c>
      <c r="D106" s="24">
        <v>0.10111564992176086</v>
      </c>
      <c r="E106" s="25">
        <v>8035</v>
      </c>
      <c r="F106" s="26">
        <v>0</v>
      </c>
      <c r="G106" s="7"/>
      <c r="H106" s="22" t="s">
        <v>164</v>
      </c>
      <c r="I106" s="37">
        <v>-6.5225866455711446E-3</v>
      </c>
      <c r="J106" s="31"/>
      <c r="K106" s="9">
        <f t="shared" si="4"/>
        <v>-6.3839866417943272E-2</v>
      </c>
      <c r="L106" s="9">
        <f t="shared" si="3"/>
        <v>6.6633663388949841E-4</v>
      </c>
    </row>
    <row r="107" spans="2:12" x14ac:dyDescent="0.2">
      <c r="B107" s="22" t="s">
        <v>165</v>
      </c>
      <c r="C107" s="23">
        <v>1.8668326073428749E-3</v>
      </c>
      <c r="D107" s="24">
        <v>4.3169195916622827E-2</v>
      </c>
      <c r="E107" s="25">
        <v>8035</v>
      </c>
      <c r="F107" s="26">
        <v>0</v>
      </c>
      <c r="G107" s="7"/>
      <c r="H107" s="22" t="s">
        <v>165</v>
      </c>
      <c r="I107" s="37">
        <v>-2.968241609544473E-3</v>
      </c>
      <c r="J107" s="31"/>
      <c r="K107" s="9">
        <f t="shared" si="4"/>
        <v>-6.8629964872254659E-2</v>
      </c>
      <c r="L107" s="9">
        <f t="shared" si="3"/>
        <v>1.2836028342691019E-4</v>
      </c>
    </row>
    <row r="108" spans="2:12" x14ac:dyDescent="0.2">
      <c r="B108" s="22" t="s">
        <v>166</v>
      </c>
      <c r="C108" s="23">
        <v>2.2401991288114501E-2</v>
      </c>
      <c r="D108" s="24">
        <v>0.14799617564987483</v>
      </c>
      <c r="E108" s="25">
        <v>8035</v>
      </c>
      <c r="F108" s="26">
        <v>0</v>
      </c>
      <c r="G108" s="7"/>
      <c r="H108" s="22" t="s">
        <v>166</v>
      </c>
      <c r="I108" s="37">
        <v>-8.9288518253343024E-3</v>
      </c>
      <c r="J108" s="31"/>
      <c r="K108" s="9">
        <f t="shared" si="4"/>
        <v>-5.8980090034087856E-2</v>
      </c>
      <c r="L108" s="9">
        <f t="shared" si="3"/>
        <v>1.3515488486487352E-3</v>
      </c>
    </row>
    <row r="109" spans="2:12" x14ac:dyDescent="0.2">
      <c r="B109" s="22" t="s">
        <v>167</v>
      </c>
      <c r="C109" s="23">
        <v>0.68152866242038213</v>
      </c>
      <c r="D109" s="24">
        <v>0.1602172486396061</v>
      </c>
      <c r="E109" s="25">
        <v>8035</v>
      </c>
      <c r="F109" s="26">
        <v>7564</v>
      </c>
      <c r="G109" s="7"/>
      <c r="H109" s="22" t="s">
        <v>167</v>
      </c>
      <c r="I109" s="37">
        <v>3.1047197218960132E-3</v>
      </c>
      <c r="J109" s="31"/>
      <c r="K109" s="9">
        <f t="shared" si="4"/>
        <v>6.1713969690378118E-3</v>
      </c>
      <c r="L109" s="9">
        <f t="shared" si="3"/>
        <v>-1.3206789513740914E-2</v>
      </c>
    </row>
    <row r="110" spans="2:12" x14ac:dyDescent="0.2">
      <c r="B110" s="22" t="s">
        <v>168</v>
      </c>
      <c r="C110" s="23">
        <v>0.91719745222929938</v>
      </c>
      <c r="D110" s="24">
        <v>0.15449883671019113</v>
      </c>
      <c r="E110" s="25">
        <v>8035</v>
      </c>
      <c r="F110" s="26">
        <v>7564</v>
      </c>
      <c r="G110" s="7"/>
      <c r="H110" s="22" t="s">
        <v>168</v>
      </c>
      <c r="I110" s="37">
        <v>2.0247532299838378E-3</v>
      </c>
      <c r="J110" s="31"/>
      <c r="K110" s="9">
        <f t="shared" si="4"/>
        <v>1.0851520284525106E-3</v>
      </c>
      <c r="L110" s="9">
        <f t="shared" si="3"/>
        <v>-1.2020145545935505E-2</v>
      </c>
    </row>
    <row r="111" spans="2:12" x14ac:dyDescent="0.2">
      <c r="B111" s="22" t="s">
        <v>169</v>
      </c>
      <c r="C111" s="23">
        <v>0.97784691972619786</v>
      </c>
      <c r="D111" s="24">
        <v>0.14719041286354098</v>
      </c>
      <c r="E111" s="25">
        <v>8035</v>
      </c>
      <c r="F111" s="26">
        <v>0</v>
      </c>
      <c r="G111" s="7"/>
      <c r="H111" s="22" t="s">
        <v>169</v>
      </c>
      <c r="I111" s="37">
        <v>7.0046606407060293E-3</v>
      </c>
      <c r="J111" s="31"/>
      <c r="K111" s="9">
        <f t="shared" si="4"/>
        <v>1.0542453577337559E-3</v>
      </c>
      <c r="L111" s="9">
        <f t="shared" si="3"/>
        <v>-4.6534863908506238E-2</v>
      </c>
    </row>
    <row r="112" spans="2:12" x14ac:dyDescent="0.2">
      <c r="B112" s="22" t="s">
        <v>170</v>
      </c>
      <c r="C112" s="23">
        <v>7.7162414436838828E-2</v>
      </c>
      <c r="D112" s="24">
        <v>0.26686558341753075</v>
      </c>
      <c r="E112" s="25">
        <v>8035</v>
      </c>
      <c r="F112" s="26">
        <v>0</v>
      </c>
      <c r="G112" s="7"/>
      <c r="H112" s="22" t="s">
        <v>170</v>
      </c>
      <c r="I112" s="37">
        <v>2.8380937974732765E-2</v>
      </c>
      <c r="J112" s="31"/>
      <c r="K112" s="9">
        <f t="shared" si="4"/>
        <v>9.8143027441805739E-2</v>
      </c>
      <c r="L112" s="9">
        <f t="shared" si="3"/>
        <v>-8.2061600827942754E-3</v>
      </c>
    </row>
    <row r="113" spans="2:12" x14ac:dyDescent="0.2">
      <c r="B113" s="22" t="s">
        <v>171</v>
      </c>
      <c r="C113" s="23">
        <v>6.8574984443061607E-2</v>
      </c>
      <c r="D113" s="24">
        <v>0.25274573432610725</v>
      </c>
      <c r="E113" s="25">
        <v>8035</v>
      </c>
      <c r="F113" s="26">
        <v>0</v>
      </c>
      <c r="G113" s="7"/>
      <c r="H113" s="22" t="s">
        <v>171</v>
      </c>
      <c r="I113" s="37">
        <v>-2.6760102137003573E-2</v>
      </c>
      <c r="J113" s="31"/>
      <c r="K113" s="9">
        <f t="shared" si="4"/>
        <v>-9.8617009761692312E-2</v>
      </c>
      <c r="L113" s="9">
        <f t="shared" si="3"/>
        <v>7.2605521617707738E-3</v>
      </c>
    </row>
    <row r="114" spans="2:12" x14ac:dyDescent="0.2">
      <c r="B114" s="22" t="s">
        <v>172</v>
      </c>
      <c r="C114" s="23">
        <v>0.30777846919726198</v>
      </c>
      <c r="D114" s="24">
        <v>0.46160307814395757</v>
      </c>
      <c r="E114" s="25">
        <v>8035</v>
      </c>
      <c r="F114" s="26">
        <v>0</v>
      </c>
      <c r="G114" s="7"/>
      <c r="H114" s="22" t="s">
        <v>172</v>
      </c>
      <c r="I114" s="37">
        <v>1.5707681947208198E-2</v>
      </c>
      <c r="J114" s="31"/>
      <c r="K114" s="9">
        <f t="shared" si="4"/>
        <v>2.3555292756232506E-2</v>
      </c>
      <c r="L114" s="9">
        <f t="shared" si="3"/>
        <v>-1.0473254042819668E-2</v>
      </c>
    </row>
    <row r="115" spans="2:12" x14ac:dyDescent="0.2">
      <c r="B115" s="22" t="s">
        <v>173</v>
      </c>
      <c r="C115" s="23">
        <v>0.2419415059116366</v>
      </c>
      <c r="D115" s="24">
        <v>0.42828570176173464</v>
      </c>
      <c r="E115" s="25">
        <v>8035</v>
      </c>
      <c r="F115" s="26">
        <v>0</v>
      </c>
      <c r="G115" s="7"/>
      <c r="H115" s="22" t="s">
        <v>173</v>
      </c>
      <c r="I115" s="37">
        <v>3.1200419594786172E-2</v>
      </c>
      <c r="J115" s="31"/>
      <c r="K115" s="9">
        <f t="shared" si="4"/>
        <v>5.5224218309549572E-2</v>
      </c>
      <c r="L115" s="9">
        <f t="shared" si="3"/>
        <v>-1.7625329238838344E-2</v>
      </c>
    </row>
    <row r="116" spans="2:12" x14ac:dyDescent="0.2">
      <c r="B116" s="22" t="s">
        <v>174</v>
      </c>
      <c r="C116" s="23">
        <v>0.15457373988799003</v>
      </c>
      <c r="D116" s="24">
        <v>0.36152035182276482</v>
      </c>
      <c r="E116" s="25">
        <v>8035</v>
      </c>
      <c r="F116" s="26">
        <v>0</v>
      </c>
      <c r="G116" s="7"/>
      <c r="H116" s="22" t="s">
        <v>174</v>
      </c>
      <c r="I116" s="37">
        <v>-4.9545457631430443E-4</v>
      </c>
      <c r="J116" s="31"/>
      <c r="K116" s="9">
        <f t="shared" si="4"/>
        <v>-1.1586354886989425E-3</v>
      </c>
      <c r="L116" s="9">
        <f t="shared" si="3"/>
        <v>2.1183943426528583E-4</v>
      </c>
    </row>
    <row r="117" spans="2:12" x14ac:dyDescent="0.2">
      <c r="B117" s="22" t="s">
        <v>175</v>
      </c>
      <c r="C117" s="23">
        <v>1.7423771001866832E-3</v>
      </c>
      <c r="D117" s="24">
        <v>4.1708005463771458E-2</v>
      </c>
      <c r="E117" s="25">
        <v>8035</v>
      </c>
      <c r="F117" s="26">
        <v>0</v>
      </c>
      <c r="G117" s="7"/>
      <c r="H117" s="22" t="s">
        <v>175</v>
      </c>
      <c r="I117" s="37">
        <v>1.6305110781067423E-3</v>
      </c>
      <c r="J117" s="31"/>
      <c r="K117" s="9">
        <f t="shared" si="4"/>
        <v>3.902536443169119E-2</v>
      </c>
      <c r="L117" s="9">
        <f t="shared" si="3"/>
        <v>-6.8115584346549888E-5</v>
      </c>
    </row>
    <row r="118" spans="2:12" x14ac:dyDescent="0.2">
      <c r="B118" s="22" t="s">
        <v>176</v>
      </c>
      <c r="C118" s="23">
        <v>0.15308027380211575</v>
      </c>
      <c r="D118" s="24">
        <v>0.3600872683522639</v>
      </c>
      <c r="E118" s="25">
        <v>8035</v>
      </c>
      <c r="F118" s="26">
        <v>0</v>
      </c>
      <c r="G118" s="7"/>
      <c r="H118" s="22" t="s">
        <v>176</v>
      </c>
      <c r="I118" s="37">
        <v>-2.8436904886400906E-2</v>
      </c>
      <c r="J118" s="31"/>
      <c r="K118" s="9">
        <f t="shared" si="4"/>
        <v>-6.6883163657831438E-2</v>
      </c>
      <c r="L118" s="9">
        <f t="shared" si="3"/>
        <v>1.208909497415616E-2</v>
      </c>
    </row>
    <row r="119" spans="2:12" x14ac:dyDescent="0.2">
      <c r="B119" s="22" t="s">
        <v>177</v>
      </c>
      <c r="C119" s="23">
        <v>7.2308649657747359E-2</v>
      </c>
      <c r="D119" s="24">
        <v>0.25901439799850801</v>
      </c>
      <c r="E119" s="25">
        <v>8035</v>
      </c>
      <c r="F119" s="26">
        <v>0</v>
      </c>
      <c r="G119" s="7"/>
      <c r="H119" s="22" t="s">
        <v>177</v>
      </c>
      <c r="I119" s="37">
        <v>-1.3509007035152377E-2</v>
      </c>
      <c r="J119" s="31"/>
      <c r="K119" s="9">
        <f t="shared" si="4"/>
        <v>-4.8384140322175022E-2</v>
      </c>
      <c r="L119" s="9">
        <f t="shared" si="3"/>
        <v>3.7712886406202962E-3</v>
      </c>
    </row>
    <row r="120" spans="2:12" x14ac:dyDescent="0.2">
      <c r="B120" s="22" t="s">
        <v>178</v>
      </c>
      <c r="C120" s="23">
        <v>2.6882389545737399E-2</v>
      </c>
      <c r="D120" s="24">
        <v>0.16174975364847691</v>
      </c>
      <c r="E120" s="25">
        <v>8035</v>
      </c>
      <c r="F120" s="26">
        <v>0</v>
      </c>
      <c r="G120" s="7"/>
      <c r="H120" s="22" t="s">
        <v>178</v>
      </c>
      <c r="I120" s="37">
        <v>-1.4511529019108599E-2</v>
      </c>
      <c r="J120" s="31"/>
      <c r="K120" s="9">
        <f t="shared" si="4"/>
        <v>-8.7304148071854701E-2</v>
      </c>
      <c r="L120" s="9">
        <f t="shared" si="3"/>
        <v>2.4117784861901288E-3</v>
      </c>
    </row>
    <row r="121" spans="2:12" x14ac:dyDescent="0.2">
      <c r="B121" s="22" t="s">
        <v>179</v>
      </c>
      <c r="C121" s="23">
        <v>1.6179215930304915E-3</v>
      </c>
      <c r="D121" s="24">
        <v>4.0193344986965404E-2</v>
      </c>
      <c r="E121" s="25">
        <v>8035</v>
      </c>
      <c r="F121" s="26">
        <v>0</v>
      </c>
      <c r="G121" s="7"/>
      <c r="H121" s="22" t="s">
        <v>179</v>
      </c>
      <c r="I121" s="37">
        <v>-3.7407824087239069E-3</v>
      </c>
      <c r="J121" s="31"/>
      <c r="K121" s="9">
        <f t="shared" si="4"/>
        <v>-9.2919116766747509E-2</v>
      </c>
      <c r="L121" s="9">
        <f t="shared" si="3"/>
        <v>1.5057947120016422E-4</v>
      </c>
    </row>
    <row r="122" spans="2:12" x14ac:dyDescent="0.2">
      <c r="B122" s="22" t="s">
        <v>180</v>
      </c>
      <c r="C122" s="23">
        <v>1.4934660858743E-3</v>
      </c>
      <c r="D122" s="24">
        <v>3.8618923606364257E-2</v>
      </c>
      <c r="E122" s="25">
        <v>8035</v>
      </c>
      <c r="F122" s="26">
        <v>0</v>
      </c>
      <c r="G122" s="7"/>
      <c r="H122" s="22" t="s">
        <v>180</v>
      </c>
      <c r="I122" s="37">
        <v>1.786067264114181E-4</v>
      </c>
      <c r="J122" s="31"/>
      <c r="K122" s="9">
        <f t="shared" si="4"/>
        <v>4.6179428805577542E-3</v>
      </c>
      <c r="L122" s="9">
        <f t="shared" si="3"/>
        <v>-6.9070565333033844E-6</v>
      </c>
    </row>
    <row r="123" spans="2:12" x14ac:dyDescent="0.2">
      <c r="B123" s="22" t="s">
        <v>181</v>
      </c>
      <c r="C123" s="23">
        <v>0.34611076540136904</v>
      </c>
      <c r="D123" s="24">
        <v>0.47575862946974423</v>
      </c>
      <c r="E123" s="25">
        <v>8035</v>
      </c>
      <c r="F123" s="26">
        <v>0</v>
      </c>
      <c r="G123" s="7"/>
      <c r="H123" s="22" t="s">
        <v>181</v>
      </c>
      <c r="I123" s="37">
        <v>2.5816260864922287E-2</v>
      </c>
      <c r="J123" s="31"/>
      <c r="K123" s="9">
        <f t="shared" si="4"/>
        <v>3.5482225673924776E-2</v>
      </c>
      <c r="L123" s="9">
        <f t="shared" si="3"/>
        <v>-1.8781132394211041E-2</v>
      </c>
    </row>
    <row r="124" spans="2:12" x14ac:dyDescent="0.2">
      <c r="B124" s="22" t="s">
        <v>182</v>
      </c>
      <c r="C124" s="23">
        <v>1.7423771001866832E-3</v>
      </c>
      <c r="D124" s="24">
        <v>4.170800546377066E-2</v>
      </c>
      <c r="E124" s="25">
        <v>8035</v>
      </c>
      <c r="F124" s="26">
        <v>0</v>
      </c>
      <c r="G124" s="7"/>
      <c r="H124" s="22" t="s">
        <v>182</v>
      </c>
      <c r="I124" s="37">
        <v>-3.0234291053979654E-4</v>
      </c>
      <c r="J124" s="31"/>
      <c r="K124" s="9">
        <f t="shared" ref="K124:K143" si="5">((1-C124)/D124)*I124</f>
        <v>-7.236407299271083E-3</v>
      </c>
      <c r="L124" s="9">
        <f t="shared" ref="L124:L143" si="6">((0-C124)/D124)*I124</f>
        <v>1.2630557560129056E-5</v>
      </c>
    </row>
    <row r="125" spans="2:12" ht="15.75" customHeight="1" x14ac:dyDescent="0.2">
      <c r="B125" s="22" t="s">
        <v>183</v>
      </c>
      <c r="C125" s="23">
        <v>0.53503422526446798</v>
      </c>
      <c r="D125" s="24">
        <v>0.49880213314940164</v>
      </c>
      <c r="E125" s="25">
        <v>8035</v>
      </c>
      <c r="F125" s="26">
        <v>0</v>
      </c>
      <c r="G125" s="7"/>
      <c r="H125" s="22" t="s">
        <v>183</v>
      </c>
      <c r="I125" s="37">
        <v>-4.5214847985838046E-2</v>
      </c>
      <c r="J125" s="31"/>
      <c r="K125" s="9">
        <f t="shared" si="5"/>
        <v>-4.2147688283818069E-2</v>
      </c>
      <c r="L125" s="9">
        <f t="shared" si="6"/>
        <v>4.8499173429372024E-2</v>
      </c>
    </row>
    <row r="126" spans="2:12" x14ac:dyDescent="0.2">
      <c r="B126" s="22" t="s">
        <v>184</v>
      </c>
      <c r="C126" s="23">
        <v>2.6135656502800247E-3</v>
      </c>
      <c r="D126" s="24">
        <v>5.1059371204209385E-2</v>
      </c>
      <c r="E126" s="25">
        <v>8035</v>
      </c>
      <c r="F126" s="26">
        <v>0</v>
      </c>
      <c r="H126" s="22" t="s">
        <v>184</v>
      </c>
      <c r="I126" s="37">
        <v>6.2090861283552708E-3</v>
      </c>
      <c r="J126" s="31"/>
      <c r="K126" s="9">
        <f t="shared" si="5"/>
        <v>0.12128739794625645</v>
      </c>
      <c r="L126" s="9">
        <f t="shared" si="6"/>
        <v>-3.1782322895824625E-4</v>
      </c>
    </row>
    <row r="127" spans="2:12" x14ac:dyDescent="0.2">
      <c r="B127" s="22" t="s">
        <v>185</v>
      </c>
      <c r="C127" s="23">
        <v>9.4586185438705669E-3</v>
      </c>
      <c r="D127" s="24">
        <v>9.6800409435851303E-2</v>
      </c>
      <c r="E127" s="25">
        <v>8035</v>
      </c>
      <c r="F127" s="26">
        <v>0</v>
      </c>
      <c r="H127" s="22" t="s">
        <v>185</v>
      </c>
      <c r="I127" s="37">
        <v>1.2059564414661918E-2</v>
      </c>
      <c r="J127" s="31"/>
      <c r="K127" s="9">
        <f t="shared" si="5"/>
        <v>0.12340337881498901</v>
      </c>
      <c r="L127" s="9">
        <f t="shared" si="6"/>
        <v>-1.1783712514058507E-3</v>
      </c>
    </row>
    <row r="128" spans="2:12" x14ac:dyDescent="0.2">
      <c r="B128" s="22" t="s">
        <v>186</v>
      </c>
      <c r="C128" s="23">
        <v>1.8668326073428749E-3</v>
      </c>
      <c r="D128" s="24">
        <v>4.3169195916618823E-2</v>
      </c>
      <c r="E128" s="25">
        <v>8035</v>
      </c>
      <c r="F128" s="26">
        <v>0</v>
      </c>
      <c r="H128" s="22" t="s">
        <v>186</v>
      </c>
      <c r="I128" s="37">
        <v>2.5478587378378781E-3</v>
      </c>
      <c r="J128" s="31"/>
      <c r="K128" s="9">
        <f t="shared" si="5"/>
        <v>5.8910115374378839E-2</v>
      </c>
      <c r="L128" s="9">
        <f t="shared" si="6"/>
        <v>-1.1018101379247913E-4</v>
      </c>
    </row>
    <row r="129" spans="2:13" x14ac:dyDescent="0.2">
      <c r="B129" s="22" t="s">
        <v>187</v>
      </c>
      <c r="C129" s="23">
        <v>7.2930927193528311E-2</v>
      </c>
      <c r="D129" s="24">
        <v>0.26003927162303542</v>
      </c>
      <c r="E129" s="25">
        <v>8035</v>
      </c>
      <c r="F129" s="26">
        <v>0</v>
      </c>
      <c r="H129" s="22" t="s">
        <v>187</v>
      </c>
      <c r="I129" s="37">
        <v>4.2908736304669189E-2</v>
      </c>
      <c r="J129" s="31"/>
      <c r="K129" s="9">
        <f t="shared" si="5"/>
        <v>0.15297444164100338</v>
      </c>
      <c r="L129" s="9">
        <f t="shared" si="6"/>
        <v>-1.2034235843955963E-2</v>
      </c>
    </row>
    <row r="130" spans="2:13" x14ac:dyDescent="0.2">
      <c r="B130" s="22" t="s">
        <v>188</v>
      </c>
      <c r="C130" s="23">
        <v>4.4803982576228996E-3</v>
      </c>
      <c r="D130" s="24">
        <v>6.678981561656272E-2</v>
      </c>
      <c r="E130" s="25">
        <v>8035</v>
      </c>
      <c r="F130" s="26">
        <v>0</v>
      </c>
      <c r="H130" s="22" t="s">
        <v>188</v>
      </c>
      <c r="I130" s="37">
        <v>-5.1755250469561909E-3</v>
      </c>
      <c r="J130" s="31"/>
      <c r="K130" s="9">
        <f t="shared" si="5"/>
        <v>-7.7142549144511102E-2</v>
      </c>
      <c r="L130" s="9">
        <f t="shared" si="6"/>
        <v>3.4718486925895735E-4</v>
      </c>
    </row>
    <row r="131" spans="2:13" x14ac:dyDescent="0.2">
      <c r="B131" s="22" t="s">
        <v>189</v>
      </c>
      <c r="C131" s="23">
        <v>5.1773490976975728E-2</v>
      </c>
      <c r="D131" s="24">
        <v>0.22158318362035423</v>
      </c>
      <c r="E131" s="25">
        <v>8035</v>
      </c>
      <c r="F131" s="26">
        <v>0</v>
      </c>
      <c r="H131" s="22" t="s">
        <v>189</v>
      </c>
      <c r="I131" s="37">
        <v>-1.5624896512833006E-2</v>
      </c>
      <c r="J131" s="31"/>
      <c r="K131" s="9">
        <f t="shared" si="5"/>
        <v>-6.6864013920814078E-2</v>
      </c>
      <c r="L131" s="9">
        <f t="shared" si="6"/>
        <v>3.6507979775638084E-3</v>
      </c>
    </row>
    <row r="132" spans="2:13" x14ac:dyDescent="0.2">
      <c r="B132" s="22" t="s">
        <v>190</v>
      </c>
      <c r="C132" s="23">
        <v>9.0976975731176107E-2</v>
      </c>
      <c r="D132" s="24">
        <v>0.28759426174762553</v>
      </c>
      <c r="E132" s="25">
        <v>8035</v>
      </c>
      <c r="F132" s="26">
        <v>0</v>
      </c>
      <c r="H132" s="22" t="s">
        <v>190</v>
      </c>
      <c r="I132" s="37">
        <v>-1.9653050980285965E-2</v>
      </c>
      <c r="J132" s="31"/>
      <c r="K132" s="9">
        <f t="shared" si="5"/>
        <v>-6.2119027443900042E-2</v>
      </c>
      <c r="L132" s="9">
        <f t="shared" si="6"/>
        <v>6.2170056217813428E-3</v>
      </c>
    </row>
    <row r="133" spans="2:13" x14ac:dyDescent="0.2">
      <c r="B133" s="22" t="s">
        <v>191</v>
      </c>
      <c r="C133" s="23">
        <v>1.0329807093963908E-2</v>
      </c>
      <c r="D133" s="24">
        <v>0.10111564992176088</v>
      </c>
      <c r="E133" s="25">
        <v>8035</v>
      </c>
      <c r="F133" s="26">
        <v>0</v>
      </c>
      <c r="H133" s="22" t="s">
        <v>191</v>
      </c>
      <c r="I133" s="37">
        <v>-9.311993403264605E-3</v>
      </c>
      <c r="J133" s="31"/>
      <c r="K133" s="9">
        <f t="shared" si="5"/>
        <v>-9.114120628092115E-2</v>
      </c>
      <c r="L133" s="9">
        <f t="shared" si="6"/>
        <v>9.5129780197641554E-4</v>
      </c>
    </row>
    <row r="134" spans="2:13" x14ac:dyDescent="0.2">
      <c r="B134" s="22" t="s">
        <v>192</v>
      </c>
      <c r="C134" s="23">
        <v>9.956440572495332E-4</v>
      </c>
      <c r="D134" s="24">
        <v>3.1540078560169237E-2</v>
      </c>
      <c r="E134" s="25">
        <v>8035</v>
      </c>
      <c r="F134" s="26">
        <v>0</v>
      </c>
      <c r="H134" s="22" t="s">
        <v>192</v>
      </c>
      <c r="I134" s="37">
        <v>-6.6634577157513879E-5</v>
      </c>
      <c r="J134" s="31"/>
      <c r="K134" s="9">
        <f t="shared" si="5"/>
        <v>-2.110591852514475E-3</v>
      </c>
      <c r="L134" s="9">
        <f t="shared" si="6"/>
        <v>2.1034925651072376E-6</v>
      </c>
    </row>
    <row r="135" spans="2:13" x14ac:dyDescent="0.2">
      <c r="B135" s="22" t="s">
        <v>193</v>
      </c>
      <c r="C135" s="23">
        <v>0.10192906036092098</v>
      </c>
      <c r="D135" s="24">
        <v>0.3025738274060798</v>
      </c>
      <c r="E135" s="25">
        <v>8035</v>
      </c>
      <c r="F135" s="26">
        <v>0</v>
      </c>
      <c r="H135" s="22" t="s">
        <v>193</v>
      </c>
      <c r="I135" s="37">
        <v>4.403884180598943E-2</v>
      </c>
      <c r="J135" s="31"/>
      <c r="K135" s="9">
        <f t="shared" si="5"/>
        <v>0.13071191378440744</v>
      </c>
      <c r="L135" s="9">
        <f t="shared" si="6"/>
        <v>-1.4835512387670415E-2</v>
      </c>
    </row>
    <row r="136" spans="2:13" x14ac:dyDescent="0.2">
      <c r="B136" s="22" t="s">
        <v>194</v>
      </c>
      <c r="C136" s="23">
        <v>6.1605476042314873E-2</v>
      </c>
      <c r="D136" s="24">
        <v>0.24045256717774099</v>
      </c>
      <c r="E136" s="25">
        <v>8035</v>
      </c>
      <c r="F136" s="26">
        <v>0</v>
      </c>
      <c r="H136" s="22" t="s">
        <v>194</v>
      </c>
      <c r="I136" s="37">
        <v>-3.5896580442092841E-3</v>
      </c>
      <c r="J136" s="31"/>
      <c r="K136" s="9">
        <f t="shared" si="5"/>
        <v>-1.4009064203821376E-2</v>
      </c>
      <c r="L136" s="9">
        <f t="shared" si="6"/>
        <v>9.196932070147985E-4</v>
      </c>
    </row>
    <row r="137" spans="2:13" x14ac:dyDescent="0.2">
      <c r="B137" s="22" t="s">
        <v>195</v>
      </c>
      <c r="C137" s="23">
        <v>0.33142501555693837</v>
      </c>
      <c r="D137" s="24">
        <v>0.47075477184178477</v>
      </c>
      <c r="E137" s="25">
        <v>8035</v>
      </c>
      <c r="F137" s="26">
        <v>0</v>
      </c>
      <c r="H137" s="22" t="s">
        <v>195</v>
      </c>
      <c r="I137" s="37">
        <v>2.3521158710367158E-2</v>
      </c>
      <c r="J137" s="31"/>
      <c r="K137" s="9">
        <f t="shared" si="5"/>
        <v>3.340520215512912E-2</v>
      </c>
      <c r="L137" s="9">
        <f t="shared" si="6"/>
        <v>-1.6559578060146844E-2</v>
      </c>
    </row>
    <row r="138" spans="2:13" x14ac:dyDescent="0.2">
      <c r="B138" s="22" t="s">
        <v>196</v>
      </c>
      <c r="C138" s="23">
        <v>8.587429993777225E-2</v>
      </c>
      <c r="D138" s="24">
        <v>0.28019578067742651</v>
      </c>
      <c r="E138" s="25">
        <v>8035</v>
      </c>
      <c r="F138" s="26">
        <v>0</v>
      </c>
      <c r="H138" s="22" t="s">
        <v>196</v>
      </c>
      <c r="I138" s="37">
        <v>1.8109337750592477E-2</v>
      </c>
      <c r="J138" s="31"/>
      <c r="K138" s="9">
        <f t="shared" si="5"/>
        <v>5.9080871984941129E-2</v>
      </c>
      <c r="L138" s="9">
        <f t="shared" si="6"/>
        <v>-5.5501431817031157E-3</v>
      </c>
    </row>
    <row r="139" spans="2:13" x14ac:dyDescent="0.2">
      <c r="B139" s="22" t="s">
        <v>197</v>
      </c>
      <c r="C139" s="23">
        <v>0.25550715619166148</v>
      </c>
      <c r="D139" s="24">
        <v>0.43617304662746714</v>
      </c>
      <c r="E139" s="25">
        <v>8035</v>
      </c>
      <c r="F139" s="26">
        <v>0</v>
      </c>
      <c r="H139" s="22" t="s">
        <v>197</v>
      </c>
      <c r="I139" s="37">
        <v>-4.1904550762494504E-2</v>
      </c>
      <c r="J139" s="31"/>
      <c r="K139" s="9">
        <f t="shared" si="5"/>
        <v>-7.1525827666114664E-2</v>
      </c>
      <c r="L139" s="9">
        <f t="shared" si="6"/>
        <v>2.4547396221754166E-2</v>
      </c>
    </row>
    <row r="140" spans="2:13" x14ac:dyDescent="0.2">
      <c r="B140" s="22" t="s">
        <v>198</v>
      </c>
      <c r="C140" s="23">
        <v>3.3602986932171749E-3</v>
      </c>
      <c r="D140" s="24">
        <v>5.7874207900971607E-2</v>
      </c>
      <c r="E140" s="25">
        <v>8035</v>
      </c>
      <c r="F140" s="26">
        <v>0</v>
      </c>
      <c r="H140" s="22" t="s">
        <v>198</v>
      </c>
      <c r="I140" s="37">
        <v>5.0930495408450403E-4</v>
      </c>
      <c r="J140" s="31"/>
      <c r="K140" s="9">
        <f t="shared" si="5"/>
        <v>8.7706347217984676E-3</v>
      </c>
      <c r="L140" s="9">
        <f t="shared" si="6"/>
        <v>-2.957132086520463E-5</v>
      </c>
    </row>
    <row r="141" spans="2:13" x14ac:dyDescent="0.2">
      <c r="B141" s="22" t="s">
        <v>199</v>
      </c>
      <c r="C141" s="23">
        <v>1.6179215930304915E-3</v>
      </c>
      <c r="D141" s="24">
        <v>4.0193344986963482E-2</v>
      </c>
      <c r="E141" s="25">
        <v>8035</v>
      </c>
      <c r="F141" s="26">
        <v>0</v>
      </c>
      <c r="H141" s="22" t="s">
        <v>199</v>
      </c>
      <c r="I141" s="37">
        <v>1.3551208645369158E-3</v>
      </c>
      <c r="J141" s="31"/>
      <c r="K141" s="9">
        <f t="shared" si="5"/>
        <v>3.3660507371750997E-2</v>
      </c>
      <c r="L141" s="9">
        <f t="shared" si="6"/>
        <v>-5.4548316608422205E-5</v>
      </c>
    </row>
    <row r="142" spans="2:13" x14ac:dyDescent="0.2">
      <c r="B142" s="22" t="s">
        <v>200</v>
      </c>
      <c r="C142" s="23">
        <v>0.58319850653391414</v>
      </c>
      <c r="D142" s="24">
        <v>0.4930601024955551</v>
      </c>
      <c r="E142" s="25">
        <v>8035</v>
      </c>
      <c r="F142" s="26">
        <v>0</v>
      </c>
      <c r="H142" s="22" t="s">
        <v>200</v>
      </c>
      <c r="I142" s="37">
        <v>-2.1955465357621023E-3</v>
      </c>
      <c r="J142" s="31"/>
      <c r="K142" s="9">
        <f t="shared" si="5"/>
        <v>-1.8559746985169724E-3</v>
      </c>
      <c r="L142" s="9">
        <f t="shared" si="6"/>
        <v>2.5969236898329452E-3</v>
      </c>
    </row>
    <row r="143" spans="2:13" x14ac:dyDescent="0.2">
      <c r="B143" s="22" t="s">
        <v>49</v>
      </c>
      <c r="C143" s="23">
        <v>0.34150591163658994</v>
      </c>
      <c r="D143" s="24">
        <v>0.47424425662851399</v>
      </c>
      <c r="E143" s="25">
        <v>8035</v>
      </c>
      <c r="F143" s="26">
        <v>0</v>
      </c>
      <c r="H143" s="22" t="s">
        <v>49</v>
      </c>
      <c r="I143" s="37">
        <v>-5.2262623653389635E-2</v>
      </c>
      <c r="J143" s="31"/>
      <c r="K143" s="9">
        <f t="shared" si="5"/>
        <v>-7.2567307325508715E-2</v>
      </c>
      <c r="L143" s="9">
        <f t="shared" si="6"/>
        <v>3.7634604290530324E-2</v>
      </c>
    </row>
    <row r="144" spans="2:13" ht="15.75" thickBot="1" x14ac:dyDescent="0.25">
      <c r="B144" s="27" t="s">
        <v>50</v>
      </c>
      <c r="C144" s="39">
        <v>2.02713130056005</v>
      </c>
      <c r="D144" s="40">
        <v>1.1314019502257726</v>
      </c>
      <c r="E144" s="28">
        <v>8035</v>
      </c>
      <c r="F144" s="29">
        <v>0</v>
      </c>
      <c r="H144" s="27" t="s">
        <v>50</v>
      </c>
      <c r="I144" s="38">
        <v>-1.2387414934636055E-2</v>
      </c>
      <c r="J144" s="31"/>
      <c r="M144" s="2" t="str">
        <f>"((memsleep-"&amp;C144&amp;")/"&amp;D144&amp;")*("&amp;I144&amp;")"</f>
        <v>((memsleep-2.02713130056005)/1.13140195022577)*(-0.0123874149346361)</v>
      </c>
    </row>
    <row r="145" spans="2:12" ht="27" customHeight="1" thickTop="1" x14ac:dyDescent="0.2">
      <c r="B145" s="30" t="s">
        <v>46</v>
      </c>
      <c r="C145" s="30"/>
      <c r="D145" s="30"/>
      <c r="E145" s="30"/>
      <c r="F145" s="30"/>
      <c r="H145" s="30" t="s">
        <v>7</v>
      </c>
      <c r="I145" s="30"/>
      <c r="J145" s="31"/>
      <c r="K145" s="9"/>
      <c r="L145" s="9"/>
    </row>
  </sheetData>
  <mergeCells count="7">
    <mergeCell ref="B5:F5"/>
    <mergeCell ref="B6"/>
    <mergeCell ref="B145:F145"/>
    <mergeCell ref="H4:I4"/>
    <mergeCell ref="H5:H6"/>
    <mergeCell ref="H145:I145"/>
    <mergeCell ref="K5:L5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8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2" t="s">
        <v>74</v>
      </c>
    </row>
    <row r="4" spans="1:12" ht="15.75" thickBot="1" x14ac:dyDescent="0.25">
      <c r="H4" s="41" t="s">
        <v>6</v>
      </c>
      <c r="I4" s="41"/>
      <c r="J4" s="62"/>
    </row>
    <row r="5" spans="1:12" ht="16.5" thickTop="1" thickBot="1" x14ac:dyDescent="0.25">
      <c r="B5" s="41" t="s">
        <v>0</v>
      </c>
      <c r="C5" s="41"/>
      <c r="D5" s="41"/>
      <c r="E5" s="41"/>
      <c r="F5" s="41"/>
      <c r="G5" s="4"/>
      <c r="H5" s="63" t="s">
        <v>45</v>
      </c>
      <c r="I5" s="64" t="s">
        <v>4</v>
      </c>
      <c r="J5" s="70"/>
      <c r="K5" s="10" t="s">
        <v>8</v>
      </c>
      <c r="L5" s="10"/>
    </row>
    <row r="6" spans="1:12" ht="27" thickTop="1" thickBot="1" x14ac:dyDescent="0.25">
      <c r="B6" s="42" t="s">
        <v>45</v>
      </c>
      <c r="C6" s="43" t="s">
        <v>1</v>
      </c>
      <c r="D6" s="44" t="s">
        <v>228</v>
      </c>
      <c r="E6" s="44" t="s">
        <v>229</v>
      </c>
      <c r="F6" s="45" t="s">
        <v>2</v>
      </c>
      <c r="G6" s="8"/>
      <c r="H6" s="65"/>
      <c r="I6" s="66" t="s">
        <v>5</v>
      </c>
      <c r="J6" s="70"/>
      <c r="K6" s="1" t="s">
        <v>9</v>
      </c>
      <c r="L6" s="1" t="s">
        <v>10</v>
      </c>
    </row>
    <row r="7" spans="1:12" ht="15.75" thickTop="1" x14ac:dyDescent="0.2">
      <c r="B7" s="46" t="s">
        <v>63</v>
      </c>
      <c r="C7" s="47">
        <v>0.62691131498470953</v>
      </c>
      <c r="D7" s="48">
        <v>0.48369263052088413</v>
      </c>
      <c r="E7" s="49">
        <v>3597</v>
      </c>
      <c r="F7" s="50">
        <v>0</v>
      </c>
      <c r="G7" s="8"/>
      <c r="H7" s="46" t="s">
        <v>63</v>
      </c>
      <c r="I7" s="67">
        <v>8.7456797319516708E-2</v>
      </c>
      <c r="J7" s="70"/>
      <c r="K7" s="9">
        <f>((1-C7)/D7)*I7</f>
        <v>6.7458421833818824E-2</v>
      </c>
      <c r="L7" s="9">
        <f>((0-C7)/D7)*I7</f>
        <v>-0.11335226619617099</v>
      </c>
    </row>
    <row r="8" spans="1:12" x14ac:dyDescent="0.2">
      <c r="B8" s="51" t="s">
        <v>64</v>
      </c>
      <c r="C8" s="52">
        <v>0.27995551848762856</v>
      </c>
      <c r="D8" s="53">
        <v>0.44903951162916972</v>
      </c>
      <c r="E8" s="54">
        <v>3597</v>
      </c>
      <c r="F8" s="55">
        <v>0</v>
      </c>
      <c r="G8" s="8"/>
      <c r="H8" s="51" t="s">
        <v>64</v>
      </c>
      <c r="I8" s="68">
        <v>-6.4224058567259115E-2</v>
      </c>
      <c r="J8" s="70"/>
      <c r="K8" s="9">
        <f t="shared" ref="K8:K18" si="0">((1-C8)/D8)*I8</f>
        <v>-0.10298465447706992</v>
      </c>
      <c r="L8" s="9">
        <f t="shared" ref="L8:L71" si="1">((0-C8)/D8)*I8</f>
        <v>4.0040751760003636E-2</v>
      </c>
    </row>
    <row r="9" spans="1:12" x14ac:dyDescent="0.2">
      <c r="B9" s="51" t="s">
        <v>65</v>
      </c>
      <c r="C9" s="52">
        <v>8.3402835696413675E-3</v>
      </c>
      <c r="D9" s="53">
        <v>9.0956160969300745E-2</v>
      </c>
      <c r="E9" s="54">
        <v>3597</v>
      </c>
      <c r="F9" s="55">
        <v>0</v>
      </c>
      <c r="G9" s="8"/>
      <c r="H9" s="51" t="s">
        <v>65</v>
      </c>
      <c r="I9" s="68">
        <v>-1.3672181946362648E-2</v>
      </c>
      <c r="J9" s="70"/>
      <c r="K9" s="9">
        <f t="shared" si="0"/>
        <v>-0.14906249260553511</v>
      </c>
      <c r="L9" s="9">
        <f t="shared" si="1"/>
        <v>1.253679500467074E-3</v>
      </c>
    </row>
    <row r="10" spans="1:12" x14ac:dyDescent="0.2">
      <c r="B10" s="51" t="s">
        <v>66</v>
      </c>
      <c r="C10" s="52">
        <v>4.0311370586599941E-2</v>
      </c>
      <c r="D10" s="53">
        <v>0.1967158411358049</v>
      </c>
      <c r="E10" s="54">
        <v>3597</v>
      </c>
      <c r="F10" s="55">
        <v>0</v>
      </c>
      <c r="G10" s="8"/>
      <c r="H10" s="51" t="s">
        <v>66</v>
      </c>
      <c r="I10" s="68">
        <v>-2.7002641594091461E-2</v>
      </c>
      <c r="J10" s="70"/>
      <c r="K10" s="9">
        <f t="shared" si="0"/>
        <v>-0.13173381438094153</v>
      </c>
      <c r="L10" s="9">
        <f t="shared" si="1"/>
        <v>5.5334307894659672E-3</v>
      </c>
    </row>
    <row r="11" spans="1:12" x14ac:dyDescent="0.2">
      <c r="B11" s="51" t="s">
        <v>47</v>
      </c>
      <c r="C11" s="52">
        <v>2.8356964136780651E-2</v>
      </c>
      <c r="D11" s="53">
        <v>0.16601358017850584</v>
      </c>
      <c r="E11" s="54">
        <v>3597</v>
      </c>
      <c r="F11" s="55">
        <v>0</v>
      </c>
      <c r="G11" s="8"/>
      <c r="H11" s="51" t="s">
        <v>47</v>
      </c>
      <c r="I11" s="68">
        <v>-2.7157947776140317E-2</v>
      </c>
      <c r="J11" s="70"/>
      <c r="K11" s="9">
        <f t="shared" si="0"/>
        <v>-0.15894983287903477</v>
      </c>
      <c r="L11" s="9">
        <f t="shared" si="1"/>
        <v>4.6388792428216164E-3</v>
      </c>
    </row>
    <row r="12" spans="1:12" x14ac:dyDescent="0.2">
      <c r="B12" s="51" t="s">
        <v>75</v>
      </c>
      <c r="C12" s="52">
        <v>8.3402835696413675E-3</v>
      </c>
      <c r="D12" s="53">
        <v>9.0956160969301092E-2</v>
      </c>
      <c r="E12" s="54">
        <v>3597</v>
      </c>
      <c r="F12" s="55">
        <v>0</v>
      </c>
      <c r="G12" s="8"/>
      <c r="H12" s="51" t="s">
        <v>75</v>
      </c>
      <c r="I12" s="68">
        <v>-1.2205253486685375E-2</v>
      </c>
      <c r="J12" s="70"/>
      <c r="K12" s="9">
        <f t="shared" si="0"/>
        <v>-0.13306914102995335</v>
      </c>
      <c r="L12" s="9">
        <f t="shared" si="1"/>
        <v>1.1191685536581441E-3</v>
      </c>
    </row>
    <row r="13" spans="1:12" x14ac:dyDescent="0.2">
      <c r="B13" s="51" t="s">
        <v>68</v>
      </c>
      <c r="C13" s="52">
        <v>2.7800945232137893E-4</v>
      </c>
      <c r="D13" s="53">
        <v>1.6673615454404715E-2</v>
      </c>
      <c r="E13" s="54">
        <v>3597</v>
      </c>
      <c r="F13" s="55">
        <v>0</v>
      </c>
      <c r="G13" s="8"/>
      <c r="H13" s="51" t="s">
        <v>68</v>
      </c>
      <c r="I13" s="68">
        <v>-2.5075502924356858E-3</v>
      </c>
      <c r="J13" s="70"/>
      <c r="K13" s="9">
        <f t="shared" si="0"/>
        <v>-0.15034850579392336</v>
      </c>
      <c r="L13" s="9">
        <f t="shared" si="1"/>
        <v>4.1809929308654998E-5</v>
      </c>
    </row>
    <row r="14" spans="1:12" x14ac:dyDescent="0.2">
      <c r="B14" s="51" t="s">
        <v>70</v>
      </c>
      <c r="C14" s="52">
        <v>5.2821795941061997E-3</v>
      </c>
      <c r="D14" s="53">
        <v>7.2496477969978754E-2</v>
      </c>
      <c r="E14" s="54">
        <v>3597</v>
      </c>
      <c r="F14" s="55">
        <v>0</v>
      </c>
      <c r="G14" s="8"/>
      <c r="H14" s="51" t="s">
        <v>70</v>
      </c>
      <c r="I14" s="68">
        <v>-1.3655377628148446E-2</v>
      </c>
      <c r="J14" s="70"/>
      <c r="K14" s="9">
        <f t="shared" si="0"/>
        <v>-0.18736423963542251</v>
      </c>
      <c r="L14" s="9">
        <f t="shared" si="1"/>
        <v>9.9494705228424457E-4</v>
      </c>
    </row>
    <row r="15" spans="1:12" ht="24" x14ac:dyDescent="0.2">
      <c r="B15" s="51" t="s">
        <v>48</v>
      </c>
      <c r="C15" s="52">
        <v>8.3402835696413675E-4</v>
      </c>
      <c r="D15" s="53">
        <v>2.8871516975593235E-2</v>
      </c>
      <c r="E15" s="54">
        <v>3597</v>
      </c>
      <c r="F15" s="55">
        <v>0</v>
      </c>
      <c r="G15" s="8"/>
      <c r="H15" s="51" t="s">
        <v>48</v>
      </c>
      <c r="I15" s="68">
        <v>-5.7801568158708854E-3</v>
      </c>
      <c r="J15" s="70"/>
      <c r="K15" s="9">
        <f t="shared" si="0"/>
        <v>-0.20003576556302793</v>
      </c>
      <c r="L15" s="9">
        <f t="shared" si="1"/>
        <v>1.6697476257347907E-4</v>
      </c>
    </row>
    <row r="16" spans="1:12" x14ac:dyDescent="0.2">
      <c r="B16" s="51" t="s">
        <v>76</v>
      </c>
      <c r="C16" s="52">
        <v>1.1120378092855157E-3</v>
      </c>
      <c r="D16" s="53">
        <v>3.33333178711799E-2</v>
      </c>
      <c r="E16" s="54">
        <v>3597</v>
      </c>
      <c r="F16" s="55">
        <v>0</v>
      </c>
      <c r="G16" s="8"/>
      <c r="H16" s="51" t="s">
        <v>76</v>
      </c>
      <c r="I16" s="68">
        <v>-2.8485340908834078E-3</v>
      </c>
      <c r="J16" s="70"/>
      <c r="K16" s="9">
        <f t="shared" si="0"/>
        <v>-8.5361031994160425E-2</v>
      </c>
      <c r="L16" s="9">
        <f t="shared" si="1"/>
        <v>9.503037238425874E-5</v>
      </c>
    </row>
    <row r="17" spans="2:12" x14ac:dyDescent="0.2">
      <c r="B17" s="51" t="s">
        <v>77</v>
      </c>
      <c r="C17" s="52">
        <v>0.61718098415346123</v>
      </c>
      <c r="D17" s="53">
        <v>0.48614228383028851</v>
      </c>
      <c r="E17" s="54">
        <v>3597</v>
      </c>
      <c r="F17" s="55">
        <v>0</v>
      </c>
      <c r="G17" s="8"/>
      <c r="H17" s="51" t="s">
        <v>77</v>
      </c>
      <c r="I17" s="68">
        <v>9.06847278075881E-2</v>
      </c>
      <c r="J17" s="70"/>
      <c r="K17" s="9">
        <f t="shared" si="0"/>
        <v>7.1410859343663605E-2</v>
      </c>
      <c r="L17" s="9">
        <f t="shared" si="1"/>
        <v>-0.11512861854969733</v>
      </c>
    </row>
    <row r="18" spans="2:12" x14ac:dyDescent="0.2">
      <c r="B18" s="51" t="s">
        <v>78</v>
      </c>
      <c r="C18" s="52">
        <v>1.4734500973033082E-2</v>
      </c>
      <c r="D18" s="53">
        <v>0.12050490674499006</v>
      </c>
      <c r="E18" s="54">
        <v>3597</v>
      </c>
      <c r="F18" s="55">
        <v>0</v>
      </c>
      <c r="G18" s="8"/>
      <c r="H18" s="51" t="s">
        <v>78</v>
      </c>
      <c r="I18" s="68">
        <v>6.8685120423158579E-4</v>
      </c>
      <c r="J18" s="70"/>
      <c r="K18" s="9">
        <f t="shared" si="0"/>
        <v>5.6157945163725987E-3</v>
      </c>
      <c r="L18" s="9">
        <f t="shared" si="1"/>
        <v>-8.398338300444348E-5</v>
      </c>
    </row>
    <row r="19" spans="2:12" x14ac:dyDescent="0.2">
      <c r="B19" s="51" t="s">
        <v>79</v>
      </c>
      <c r="C19" s="52">
        <v>2.7244926327495134E-2</v>
      </c>
      <c r="D19" s="53">
        <v>0.16281894960465804</v>
      </c>
      <c r="E19" s="54">
        <v>3597</v>
      </c>
      <c r="F19" s="55">
        <v>0</v>
      </c>
      <c r="G19" s="8"/>
      <c r="H19" s="51" t="s">
        <v>79</v>
      </c>
      <c r="I19" s="68">
        <v>-1.2298199830149745E-2</v>
      </c>
      <c r="J19" s="70"/>
      <c r="K19" s="9">
        <f>((1-C19)/D19)*I19</f>
        <v>-7.3475085737036677E-2</v>
      </c>
      <c r="L19" s="9">
        <f t="shared" si="1"/>
        <v>2.0578903693139737E-3</v>
      </c>
    </row>
    <row r="20" spans="2:12" x14ac:dyDescent="0.2">
      <c r="B20" s="51" t="s">
        <v>81</v>
      </c>
      <c r="C20" s="52">
        <v>5.5601890464275787E-4</v>
      </c>
      <c r="D20" s="53">
        <v>2.3576774231124278E-2</v>
      </c>
      <c r="E20" s="54">
        <v>3597</v>
      </c>
      <c r="F20" s="55">
        <v>0</v>
      </c>
      <c r="G20" s="8"/>
      <c r="H20" s="51" t="s">
        <v>81</v>
      </c>
      <c r="I20" s="68">
        <v>-1.9920811435581443E-3</v>
      </c>
      <c r="J20" s="70"/>
      <c r="K20" s="9">
        <f t="shared" ref="K20:K58" si="2">((1-C20)/D20)*I20</f>
        <v>-8.4446391574399968E-2</v>
      </c>
      <c r="L20" s="9">
        <f t="shared" ref="L20:L58" si="3">((0-C20)/D20)*I20</f>
        <v>4.6979911863365766E-5</v>
      </c>
    </row>
    <row r="21" spans="2:12" x14ac:dyDescent="0.2">
      <c r="B21" s="51" t="s">
        <v>82</v>
      </c>
      <c r="C21" s="52">
        <v>0.29218793438976925</v>
      </c>
      <c r="D21" s="53">
        <v>0.4548314607226005</v>
      </c>
      <c r="E21" s="54">
        <v>3597</v>
      </c>
      <c r="F21" s="55">
        <v>0</v>
      </c>
      <c r="G21" s="8"/>
      <c r="H21" s="51" t="s">
        <v>82</v>
      </c>
      <c r="I21" s="68">
        <v>-8.5312861789824709E-2</v>
      </c>
      <c r="J21" s="70"/>
      <c r="K21" s="9">
        <f t="shared" si="2"/>
        <v>-0.13276450320881553</v>
      </c>
      <c r="L21" s="9">
        <f t="shared" si="3"/>
        <v>5.4805770963262029E-2</v>
      </c>
    </row>
    <row r="22" spans="2:12" x14ac:dyDescent="0.2">
      <c r="B22" s="51" t="s">
        <v>83</v>
      </c>
      <c r="C22" s="52">
        <v>5.0041701417848205E-3</v>
      </c>
      <c r="D22" s="53">
        <v>7.0572750071703577E-2</v>
      </c>
      <c r="E22" s="54">
        <v>3597</v>
      </c>
      <c r="F22" s="55">
        <v>0</v>
      </c>
      <c r="G22" s="8"/>
      <c r="H22" s="51" t="s">
        <v>83</v>
      </c>
      <c r="I22" s="68">
        <v>-8.6135927882627673E-3</v>
      </c>
      <c r="J22" s="70"/>
      <c r="K22" s="9">
        <f t="shared" si="2"/>
        <v>-0.12144190067285789</v>
      </c>
      <c r="L22" s="9">
        <f t="shared" si="3"/>
        <v>6.1077234202610838E-4</v>
      </c>
    </row>
    <row r="23" spans="2:12" x14ac:dyDescent="0.2">
      <c r="B23" s="51" t="s">
        <v>84</v>
      </c>
      <c r="C23" s="52">
        <v>1.3900472616068947E-3</v>
      </c>
      <c r="D23" s="53">
        <v>3.7262595811791095E-2</v>
      </c>
      <c r="E23" s="54">
        <v>3597</v>
      </c>
      <c r="F23" s="55">
        <v>0</v>
      </c>
      <c r="G23" s="8"/>
      <c r="H23" s="51" t="s">
        <v>84</v>
      </c>
      <c r="I23" s="68">
        <v>-3.3699355812858872E-3</v>
      </c>
      <c r="J23" s="70"/>
      <c r="K23" s="9">
        <f t="shared" si="2"/>
        <v>-9.0311776145623621E-2</v>
      </c>
      <c r="L23" s="9">
        <f t="shared" si="3"/>
        <v>1.2571238327620211E-4</v>
      </c>
    </row>
    <row r="24" spans="2:12" x14ac:dyDescent="0.2">
      <c r="B24" s="51" t="s">
        <v>85</v>
      </c>
      <c r="C24" s="52">
        <v>2.7800945232137893E-4</v>
      </c>
      <c r="D24" s="53">
        <v>1.6673615454405041E-2</v>
      </c>
      <c r="E24" s="54">
        <v>3597</v>
      </c>
      <c r="F24" s="55">
        <v>0</v>
      </c>
      <c r="G24" s="8"/>
      <c r="H24" s="51" t="s">
        <v>85</v>
      </c>
      <c r="I24" s="68">
        <v>-2.5900681214146358E-3</v>
      </c>
      <c r="J24" s="70"/>
      <c r="K24" s="9">
        <f t="shared" si="2"/>
        <v>-0.15529613628642494</v>
      </c>
      <c r="L24" s="9">
        <f t="shared" si="3"/>
        <v>4.3185799857181574E-5</v>
      </c>
    </row>
    <row r="25" spans="2:12" x14ac:dyDescent="0.2">
      <c r="B25" s="51" t="s">
        <v>87</v>
      </c>
      <c r="C25" s="52">
        <v>1.6402557686961357E-2</v>
      </c>
      <c r="D25" s="53">
        <v>0.12703542932943693</v>
      </c>
      <c r="E25" s="54">
        <v>3597</v>
      </c>
      <c r="F25" s="55">
        <v>0</v>
      </c>
      <c r="G25" s="8"/>
      <c r="H25" s="51" t="s">
        <v>87</v>
      </c>
      <c r="I25" s="68">
        <v>-3.1020963926168331E-3</v>
      </c>
      <c r="J25" s="70"/>
      <c r="K25" s="9">
        <f t="shared" si="2"/>
        <v>-2.4018607200309489E-2</v>
      </c>
      <c r="L25" s="9">
        <f t="shared" si="3"/>
        <v>4.0053641176321646E-4</v>
      </c>
    </row>
    <row r="26" spans="2:12" x14ac:dyDescent="0.2">
      <c r="B26" s="51" t="s">
        <v>88</v>
      </c>
      <c r="C26" s="52">
        <v>1.6680567139282735E-3</v>
      </c>
      <c r="D26" s="53">
        <v>4.0813446209151436E-2</v>
      </c>
      <c r="E26" s="54">
        <v>3597</v>
      </c>
      <c r="F26" s="55">
        <v>0</v>
      </c>
      <c r="G26" s="8"/>
      <c r="H26" s="51" t="s">
        <v>88</v>
      </c>
      <c r="I26" s="68">
        <v>-8.5768695324979136E-4</v>
      </c>
      <c r="J26" s="70"/>
      <c r="K26" s="9">
        <f t="shared" si="2"/>
        <v>-2.097975942489707E-2</v>
      </c>
      <c r="L26" s="9">
        <f t="shared" si="3"/>
        <v>3.5053900459310053E-5</v>
      </c>
    </row>
    <row r="27" spans="2:12" x14ac:dyDescent="0.2">
      <c r="B27" s="51" t="s">
        <v>89</v>
      </c>
      <c r="C27" s="52">
        <v>2.3352793994995829E-2</v>
      </c>
      <c r="D27" s="53">
        <v>0.15104232339005885</v>
      </c>
      <c r="E27" s="54">
        <v>3597</v>
      </c>
      <c r="F27" s="55">
        <v>0</v>
      </c>
      <c r="G27" s="8"/>
      <c r="H27" s="51" t="s">
        <v>89</v>
      </c>
      <c r="I27" s="68">
        <v>-1.3972273598760425E-2</v>
      </c>
      <c r="J27" s="70"/>
      <c r="K27" s="9">
        <f t="shared" si="2"/>
        <v>-9.0345418856718887E-2</v>
      </c>
      <c r="L27" s="9">
        <f t="shared" si="3"/>
        <v>2.1602662066508354E-3</v>
      </c>
    </row>
    <row r="28" spans="2:12" x14ac:dyDescent="0.2">
      <c r="B28" s="51" t="s">
        <v>91</v>
      </c>
      <c r="C28" s="52">
        <v>0.78120656102307473</v>
      </c>
      <c r="D28" s="53">
        <v>0.41348567257554314</v>
      </c>
      <c r="E28" s="54">
        <v>3597</v>
      </c>
      <c r="F28" s="55">
        <v>0</v>
      </c>
      <c r="G28" s="8"/>
      <c r="H28" s="51" t="s">
        <v>91</v>
      </c>
      <c r="I28" s="68">
        <v>4.1641373364657321E-2</v>
      </c>
      <c r="J28" s="70"/>
      <c r="K28" s="9">
        <f t="shared" si="2"/>
        <v>2.2034280475609406E-2</v>
      </c>
      <c r="L28" s="9">
        <f t="shared" si="3"/>
        <v>-7.8673860402112328E-2</v>
      </c>
    </row>
    <row r="29" spans="2:12" ht="24" x14ac:dyDescent="0.2">
      <c r="B29" s="51" t="s">
        <v>92</v>
      </c>
      <c r="C29" s="52">
        <v>0.1832082290797887</v>
      </c>
      <c r="D29" s="53">
        <v>0.38689092468997277</v>
      </c>
      <c r="E29" s="54">
        <v>3597</v>
      </c>
      <c r="F29" s="55">
        <v>0</v>
      </c>
      <c r="G29" s="8"/>
      <c r="H29" s="51" t="s">
        <v>92</v>
      </c>
      <c r="I29" s="68">
        <v>-3.4164111908378571E-2</v>
      </c>
      <c r="J29" s="70"/>
      <c r="K29" s="9">
        <f t="shared" si="2"/>
        <v>-7.2126182566628796E-2</v>
      </c>
      <c r="L29" s="9">
        <f t="shared" si="3"/>
        <v>1.6178064775836751E-2</v>
      </c>
    </row>
    <row r="30" spans="2:12" x14ac:dyDescent="0.2">
      <c r="B30" s="51" t="s">
        <v>93</v>
      </c>
      <c r="C30" s="52">
        <v>3.336113427856547E-3</v>
      </c>
      <c r="D30" s="53">
        <v>5.7670689340670614E-2</v>
      </c>
      <c r="E30" s="54">
        <v>3597</v>
      </c>
      <c r="F30" s="55">
        <v>0</v>
      </c>
      <c r="G30" s="8"/>
      <c r="H30" s="51" t="s">
        <v>93</v>
      </c>
      <c r="I30" s="68">
        <v>-2.8832699502038131E-3</v>
      </c>
      <c r="J30" s="70"/>
      <c r="K30" s="9">
        <f t="shared" si="2"/>
        <v>-4.9828622953189537E-2</v>
      </c>
      <c r="L30" s="9">
        <f t="shared" si="3"/>
        <v>1.6679036971778923E-4</v>
      </c>
    </row>
    <row r="31" spans="2:12" x14ac:dyDescent="0.2">
      <c r="B31" s="51" t="s">
        <v>94</v>
      </c>
      <c r="C31" s="52">
        <v>1.834862385321101E-2</v>
      </c>
      <c r="D31" s="53">
        <v>0.13422727271793039</v>
      </c>
      <c r="E31" s="54">
        <v>3597</v>
      </c>
      <c r="F31" s="55">
        <v>0</v>
      </c>
      <c r="G31" s="8"/>
      <c r="H31" s="51" t="s">
        <v>94</v>
      </c>
      <c r="I31" s="68">
        <v>-5.6306932498017929E-3</v>
      </c>
      <c r="J31" s="70"/>
      <c r="K31" s="9">
        <f t="shared" si="2"/>
        <v>-4.1179245211543404E-2</v>
      </c>
      <c r="L31" s="9">
        <f t="shared" si="3"/>
        <v>7.6970551797277392E-4</v>
      </c>
    </row>
    <row r="32" spans="2:12" x14ac:dyDescent="0.2">
      <c r="B32" s="51" t="s">
        <v>95</v>
      </c>
      <c r="C32" s="52">
        <v>5.8381984987489572E-3</v>
      </c>
      <c r="D32" s="53">
        <v>7.6195327837706814E-2</v>
      </c>
      <c r="E32" s="54">
        <v>3597</v>
      </c>
      <c r="F32" s="55">
        <v>0</v>
      </c>
      <c r="G32" s="8"/>
      <c r="H32" s="51" t="s">
        <v>95</v>
      </c>
      <c r="I32" s="68">
        <v>-1.4285045143494633E-2</v>
      </c>
      <c r="J32" s="70"/>
      <c r="K32" s="9">
        <f t="shared" si="2"/>
        <v>-0.18638473798068425</v>
      </c>
      <c r="L32" s="9">
        <f t="shared" si="3"/>
        <v>1.094541246530864E-3</v>
      </c>
    </row>
    <row r="33" spans="2:12" x14ac:dyDescent="0.2">
      <c r="B33" s="51" t="s">
        <v>96</v>
      </c>
      <c r="C33" s="52">
        <v>7.5062552126772307E-3</v>
      </c>
      <c r="D33" s="53">
        <v>8.6324869343025426E-2</v>
      </c>
      <c r="E33" s="54">
        <v>3597</v>
      </c>
      <c r="F33" s="55">
        <v>0</v>
      </c>
      <c r="G33" s="8"/>
      <c r="H33" s="51" t="s">
        <v>96</v>
      </c>
      <c r="I33" s="68">
        <v>-2.1526806115729834E-2</v>
      </c>
      <c r="J33" s="70"/>
      <c r="K33" s="9">
        <f t="shared" si="2"/>
        <v>-0.2474978598602135</v>
      </c>
      <c r="L33" s="9">
        <f t="shared" si="3"/>
        <v>1.8718325535646396E-3</v>
      </c>
    </row>
    <row r="34" spans="2:12" x14ac:dyDescent="0.2">
      <c r="B34" s="51" t="s">
        <v>97</v>
      </c>
      <c r="C34" s="52">
        <v>2.7800945232137893E-4</v>
      </c>
      <c r="D34" s="53">
        <v>1.6673615454405103E-2</v>
      </c>
      <c r="E34" s="54">
        <v>3597</v>
      </c>
      <c r="F34" s="55">
        <v>0</v>
      </c>
      <c r="G34" s="8"/>
      <c r="H34" s="51" t="s">
        <v>97</v>
      </c>
      <c r="I34" s="68">
        <v>-4.6096365347909913E-3</v>
      </c>
      <c r="J34" s="70"/>
      <c r="K34" s="9">
        <f t="shared" si="2"/>
        <v>-0.27638606784859276</v>
      </c>
      <c r="L34" s="9">
        <f t="shared" si="3"/>
        <v>7.6859306965682084E-5</v>
      </c>
    </row>
    <row r="35" spans="2:12" x14ac:dyDescent="0.2">
      <c r="B35" s="51" t="s">
        <v>99</v>
      </c>
      <c r="C35" s="52">
        <v>2.7800945232137893E-4</v>
      </c>
      <c r="D35" s="53">
        <v>1.6673615454404326E-2</v>
      </c>
      <c r="E35" s="54">
        <v>3597</v>
      </c>
      <c r="F35" s="55">
        <v>0</v>
      </c>
      <c r="G35" s="8"/>
      <c r="H35" s="51" t="s">
        <v>99</v>
      </c>
      <c r="I35" s="68">
        <v>-4.0418744485456607E-3</v>
      </c>
      <c r="J35" s="70"/>
      <c r="K35" s="9">
        <f t="shared" si="2"/>
        <v>-0.24234400633106282</v>
      </c>
      <c r="L35" s="9">
        <f t="shared" si="3"/>
        <v>6.7392660270039714E-5</v>
      </c>
    </row>
    <row r="36" spans="2:12" x14ac:dyDescent="0.2">
      <c r="B36" s="51" t="s">
        <v>100</v>
      </c>
      <c r="C36" s="52">
        <v>1.0008340283569641E-2</v>
      </c>
      <c r="D36" s="53">
        <v>9.9553647548494453E-2</v>
      </c>
      <c r="E36" s="54">
        <v>3597</v>
      </c>
      <c r="F36" s="55">
        <v>0</v>
      </c>
      <c r="G36" s="8"/>
      <c r="H36" s="51" t="s">
        <v>100</v>
      </c>
      <c r="I36" s="68">
        <v>-2.1756776960484052E-2</v>
      </c>
      <c r="J36" s="70"/>
      <c r="K36" s="9">
        <f t="shared" si="2"/>
        <v>-0.21635598758646921</v>
      </c>
      <c r="L36" s="9">
        <f t="shared" si="3"/>
        <v>2.1872551398800593E-3</v>
      </c>
    </row>
    <row r="37" spans="2:12" x14ac:dyDescent="0.2">
      <c r="B37" s="51" t="s">
        <v>101</v>
      </c>
      <c r="C37" s="52">
        <v>2.7800945232137893E-4</v>
      </c>
      <c r="D37" s="53">
        <v>1.6673615454404704E-2</v>
      </c>
      <c r="E37" s="54">
        <v>3597</v>
      </c>
      <c r="F37" s="55">
        <v>0</v>
      </c>
      <c r="G37" s="8"/>
      <c r="H37" s="51" t="s">
        <v>101</v>
      </c>
      <c r="I37" s="68">
        <v>-3.9458194124140679E-3</v>
      </c>
      <c r="J37" s="70"/>
      <c r="K37" s="9">
        <f t="shared" si="2"/>
        <v>-0.23658470762429501</v>
      </c>
      <c r="L37" s="9">
        <f t="shared" si="3"/>
        <v>6.5791075535120972E-5</v>
      </c>
    </row>
    <row r="38" spans="2:12" x14ac:dyDescent="0.2">
      <c r="B38" s="51" t="s">
        <v>102</v>
      </c>
      <c r="C38" s="52">
        <v>2.7800945232137893E-4</v>
      </c>
      <c r="D38" s="53">
        <v>1.6673615454404819E-2</v>
      </c>
      <c r="E38" s="54">
        <v>3597</v>
      </c>
      <c r="F38" s="55">
        <v>0</v>
      </c>
      <c r="G38" s="8"/>
      <c r="H38" s="51" t="s">
        <v>102</v>
      </c>
      <c r="I38" s="68">
        <v>-1.8388599206521183E-3</v>
      </c>
      <c r="J38" s="70"/>
      <c r="K38" s="9">
        <f t="shared" si="2"/>
        <v>-0.11025495371653357</v>
      </c>
      <c r="L38" s="9">
        <f t="shared" si="3"/>
        <v>3.0660443191472075E-5</v>
      </c>
    </row>
    <row r="39" spans="2:12" x14ac:dyDescent="0.2">
      <c r="B39" s="51" t="s">
        <v>103</v>
      </c>
      <c r="C39" s="52">
        <v>2.7800945232137894E-3</v>
      </c>
      <c r="D39" s="53">
        <v>5.2660578764678515E-2</v>
      </c>
      <c r="E39" s="54">
        <v>3597</v>
      </c>
      <c r="F39" s="55">
        <v>0</v>
      </c>
      <c r="G39" s="8"/>
      <c r="H39" s="51" t="s">
        <v>103</v>
      </c>
      <c r="I39" s="68">
        <v>-1.317496051367475E-2</v>
      </c>
      <c r="J39" s="70"/>
      <c r="K39" s="9">
        <f t="shared" si="2"/>
        <v>-0.24949085608834043</v>
      </c>
      <c r="L39" s="9">
        <f t="shared" si="3"/>
        <v>6.9554183464828683E-4</v>
      </c>
    </row>
    <row r="40" spans="2:12" x14ac:dyDescent="0.2">
      <c r="B40" s="51" t="s">
        <v>104</v>
      </c>
      <c r="C40" s="52">
        <v>0.23102585487906588</v>
      </c>
      <c r="D40" s="53">
        <v>0.42154752066519002</v>
      </c>
      <c r="E40" s="54">
        <v>3597</v>
      </c>
      <c r="F40" s="55">
        <v>0</v>
      </c>
      <c r="G40" s="8"/>
      <c r="H40" s="51" t="s">
        <v>104</v>
      </c>
      <c r="I40" s="68">
        <v>5.8681053121890384E-2</v>
      </c>
      <c r="J40" s="70"/>
      <c r="K40" s="9">
        <f t="shared" si="2"/>
        <v>0.10704418943799517</v>
      </c>
      <c r="L40" s="9">
        <f t="shared" si="3"/>
        <v>-3.2159696826816332E-2</v>
      </c>
    </row>
    <row r="41" spans="2:12" x14ac:dyDescent="0.2">
      <c r="B41" s="51" t="s">
        <v>105</v>
      </c>
      <c r="C41" s="52">
        <v>0.42118432026688907</v>
      </c>
      <c r="D41" s="53">
        <v>0.49381766156006368</v>
      </c>
      <c r="E41" s="54">
        <v>3597</v>
      </c>
      <c r="F41" s="55">
        <v>0</v>
      </c>
      <c r="G41" s="8"/>
      <c r="H41" s="51" t="s">
        <v>105</v>
      </c>
      <c r="I41" s="68">
        <v>2.7036178203954084E-2</v>
      </c>
      <c r="J41" s="70"/>
      <c r="K41" s="9">
        <f t="shared" si="2"/>
        <v>3.1689761388989525E-2</v>
      </c>
      <c r="L41" s="9">
        <f t="shared" si="3"/>
        <v>-2.3059552595734452E-2</v>
      </c>
    </row>
    <row r="42" spans="2:12" x14ac:dyDescent="0.2">
      <c r="B42" s="51" t="s">
        <v>106</v>
      </c>
      <c r="C42" s="52">
        <v>3.2805115373922715E-2</v>
      </c>
      <c r="D42" s="53">
        <v>0.17815095615062818</v>
      </c>
      <c r="E42" s="54">
        <v>3597</v>
      </c>
      <c r="F42" s="55">
        <v>0</v>
      </c>
      <c r="G42" s="8"/>
      <c r="H42" s="51" t="s">
        <v>106</v>
      </c>
      <c r="I42" s="68">
        <v>-5.9428213867441832E-4</v>
      </c>
      <c r="J42" s="70"/>
      <c r="K42" s="9">
        <f t="shared" si="2"/>
        <v>-3.2264022431883858E-3</v>
      </c>
      <c r="L42" s="9">
        <f t="shared" si="3"/>
        <v>1.094324417063034E-4</v>
      </c>
    </row>
    <row r="43" spans="2:12" x14ac:dyDescent="0.2">
      <c r="B43" s="51" t="s">
        <v>107</v>
      </c>
      <c r="C43" s="52">
        <v>1.6402557686961357E-2</v>
      </c>
      <c r="D43" s="53">
        <v>0.12703542932943596</v>
      </c>
      <c r="E43" s="54">
        <v>3597</v>
      </c>
      <c r="F43" s="55">
        <v>0</v>
      </c>
      <c r="G43" s="8"/>
      <c r="H43" s="51" t="s">
        <v>107</v>
      </c>
      <c r="I43" s="68">
        <v>-1.102280498907349E-2</v>
      </c>
      <c r="J43" s="70"/>
      <c r="K43" s="9">
        <f t="shared" si="2"/>
        <v>-8.5346291594386239E-2</v>
      </c>
      <c r="L43" s="9">
        <f t="shared" si="3"/>
        <v>1.4232422849261696E-3</v>
      </c>
    </row>
    <row r="44" spans="2:12" x14ac:dyDescent="0.2">
      <c r="B44" s="51" t="s">
        <v>108</v>
      </c>
      <c r="C44" s="52">
        <v>0.25549068668334723</v>
      </c>
      <c r="D44" s="53">
        <v>0.43619730859953099</v>
      </c>
      <c r="E44" s="54">
        <v>3597</v>
      </c>
      <c r="F44" s="55">
        <v>0</v>
      </c>
      <c r="G44" s="8"/>
      <c r="H44" s="51" t="s">
        <v>108</v>
      </c>
      <c r="I44" s="68">
        <v>-8.788008081005437E-2</v>
      </c>
      <c r="J44" s="70"/>
      <c r="K44" s="9">
        <f t="shared" si="2"/>
        <v>-0.1499952827039884</v>
      </c>
      <c r="L44" s="9">
        <f t="shared" si="3"/>
        <v>5.147336251118946E-2</v>
      </c>
    </row>
    <row r="45" spans="2:12" x14ac:dyDescent="0.2">
      <c r="B45" s="51" t="s">
        <v>109</v>
      </c>
      <c r="C45" s="52">
        <v>4.1701417848206837E-3</v>
      </c>
      <c r="D45" s="53">
        <v>6.4450807036015828E-2</v>
      </c>
      <c r="E45" s="54">
        <v>3597</v>
      </c>
      <c r="F45" s="55">
        <v>0</v>
      </c>
      <c r="G45" s="8"/>
      <c r="H45" s="51" t="s">
        <v>109</v>
      </c>
      <c r="I45" s="68">
        <v>-8.4381588192361159E-3</v>
      </c>
      <c r="J45" s="70"/>
      <c r="K45" s="9">
        <f t="shared" si="2"/>
        <v>-0.13037804935260769</v>
      </c>
      <c r="L45" s="9">
        <f t="shared" si="3"/>
        <v>5.4597173095731857E-4</v>
      </c>
    </row>
    <row r="46" spans="2:12" x14ac:dyDescent="0.2">
      <c r="B46" s="51" t="s">
        <v>110</v>
      </c>
      <c r="C46" s="52">
        <v>3.336113427856547E-2</v>
      </c>
      <c r="D46" s="53">
        <v>0.17960271932002134</v>
      </c>
      <c r="E46" s="54">
        <v>3597</v>
      </c>
      <c r="F46" s="55">
        <v>0</v>
      </c>
      <c r="G46" s="8"/>
      <c r="H46" s="51" t="s">
        <v>110</v>
      </c>
      <c r="I46" s="68">
        <v>1.1630044666681395E-2</v>
      </c>
      <c r="J46" s="70"/>
      <c r="K46" s="9">
        <f t="shared" si="2"/>
        <v>6.2594003183543703E-2</v>
      </c>
      <c r="L46" s="9">
        <f t="shared" si="3"/>
        <v>-2.160276209958368E-3</v>
      </c>
    </row>
    <row r="47" spans="2:12" x14ac:dyDescent="0.2">
      <c r="B47" s="51" t="s">
        <v>111</v>
      </c>
      <c r="C47" s="52">
        <v>5.0041701417848205E-3</v>
      </c>
      <c r="D47" s="53">
        <v>7.0572750071701121E-2</v>
      </c>
      <c r="E47" s="54">
        <v>3597</v>
      </c>
      <c r="F47" s="55">
        <v>0</v>
      </c>
      <c r="G47" s="8"/>
      <c r="H47" s="51" t="s">
        <v>111</v>
      </c>
      <c r="I47" s="68">
        <v>3.204651347286288E-3</v>
      </c>
      <c r="J47" s="70"/>
      <c r="K47" s="9">
        <f t="shared" si="2"/>
        <v>4.5181953706774511E-2</v>
      </c>
      <c r="L47" s="9">
        <f t="shared" si="3"/>
        <v>-2.272353078295449E-4</v>
      </c>
    </row>
    <row r="48" spans="2:12" x14ac:dyDescent="0.2">
      <c r="B48" s="51" t="s">
        <v>112</v>
      </c>
      <c r="C48" s="52">
        <v>0.50430914651098135</v>
      </c>
      <c r="D48" s="53">
        <v>0.50005094518798499</v>
      </c>
      <c r="E48" s="54">
        <v>3597</v>
      </c>
      <c r="F48" s="55">
        <v>0</v>
      </c>
      <c r="G48" s="8"/>
      <c r="H48" s="51" t="s">
        <v>112</v>
      </c>
      <c r="I48" s="68">
        <v>3.3287502694659556E-2</v>
      </c>
      <c r="J48" s="70"/>
      <c r="K48" s="9">
        <f t="shared" si="2"/>
        <v>3.2997259139327925E-2</v>
      </c>
      <c r="L48" s="9">
        <f t="shared" si="3"/>
        <v>-3.3570963588749773E-2</v>
      </c>
    </row>
    <row r="49" spans="2:12" ht="24" x14ac:dyDescent="0.2">
      <c r="B49" s="51" t="s">
        <v>113</v>
      </c>
      <c r="C49" s="52">
        <v>1.9460661662496525E-3</v>
      </c>
      <c r="D49" s="53">
        <v>4.4077421825738802E-2</v>
      </c>
      <c r="E49" s="54">
        <v>3597</v>
      </c>
      <c r="F49" s="55">
        <v>0</v>
      </c>
      <c r="G49" s="8"/>
      <c r="H49" s="51" t="s">
        <v>113</v>
      </c>
      <c r="I49" s="68">
        <v>-9.6535457637466791E-4</v>
      </c>
      <c r="J49" s="70"/>
      <c r="K49" s="9">
        <f t="shared" si="2"/>
        <v>-2.1858717969128891E-2</v>
      </c>
      <c r="L49" s="9">
        <f t="shared" si="3"/>
        <v>4.2621455650112053E-5</v>
      </c>
    </row>
    <row r="50" spans="2:12" x14ac:dyDescent="0.2">
      <c r="B50" s="51" t="s">
        <v>114</v>
      </c>
      <c r="C50" s="52">
        <v>9.7303308312482618E-3</v>
      </c>
      <c r="D50" s="53">
        <v>9.8175002115079138E-2</v>
      </c>
      <c r="E50" s="54">
        <v>3597</v>
      </c>
      <c r="F50" s="55">
        <v>0</v>
      </c>
      <c r="G50" s="8"/>
      <c r="H50" s="51" t="s">
        <v>114</v>
      </c>
      <c r="I50" s="68">
        <v>5.1329966395955518E-3</v>
      </c>
      <c r="J50" s="70"/>
      <c r="K50" s="9">
        <f t="shared" si="2"/>
        <v>5.1775408959791332E-2</v>
      </c>
      <c r="L50" s="9">
        <f t="shared" si="3"/>
        <v>-5.0874208691541168E-4</v>
      </c>
    </row>
    <row r="51" spans="2:12" x14ac:dyDescent="0.2">
      <c r="B51" s="51" t="s">
        <v>115</v>
      </c>
      <c r="C51" s="52">
        <v>0.16402557686961355</v>
      </c>
      <c r="D51" s="53">
        <v>0.37035026473494798</v>
      </c>
      <c r="E51" s="54">
        <v>3597</v>
      </c>
      <c r="F51" s="55">
        <v>0</v>
      </c>
      <c r="G51" s="8"/>
      <c r="H51" s="51" t="s">
        <v>115</v>
      </c>
      <c r="I51" s="68">
        <v>-5.8127751101795321E-2</v>
      </c>
      <c r="J51" s="70"/>
      <c r="K51" s="9">
        <f t="shared" si="2"/>
        <v>-0.13120906833958187</v>
      </c>
      <c r="L51" s="9">
        <f t="shared" si="3"/>
        <v>2.5744379887047988E-2</v>
      </c>
    </row>
    <row r="52" spans="2:12" x14ac:dyDescent="0.2">
      <c r="B52" s="51" t="s">
        <v>116</v>
      </c>
      <c r="C52" s="52">
        <v>1.1676396997497914E-2</v>
      </c>
      <c r="D52" s="53">
        <v>0.1074396011172704</v>
      </c>
      <c r="E52" s="54">
        <v>3597</v>
      </c>
      <c r="F52" s="55">
        <v>0</v>
      </c>
      <c r="G52" s="8"/>
      <c r="H52" s="51" t="s">
        <v>116</v>
      </c>
      <c r="I52" s="68">
        <v>-1.1328175704368853E-2</v>
      </c>
      <c r="J52" s="70"/>
      <c r="K52" s="9">
        <f t="shared" si="2"/>
        <v>-0.10420648728364967</v>
      </c>
      <c r="L52" s="9">
        <f t="shared" si="3"/>
        <v>1.2311314953342577E-3</v>
      </c>
    </row>
    <row r="53" spans="2:12" x14ac:dyDescent="0.2">
      <c r="B53" s="51" t="s">
        <v>117</v>
      </c>
      <c r="C53" s="52">
        <v>8.3680845148735056E-2</v>
      </c>
      <c r="D53" s="53">
        <v>0.27694707895412729</v>
      </c>
      <c r="E53" s="54">
        <v>3597</v>
      </c>
      <c r="F53" s="55">
        <v>0</v>
      </c>
      <c r="G53" s="8"/>
      <c r="H53" s="51" t="s">
        <v>117</v>
      </c>
      <c r="I53" s="68">
        <v>-5.2664029940960345E-2</v>
      </c>
      <c r="J53" s="70"/>
      <c r="K53" s="9">
        <f t="shared" si="2"/>
        <v>-0.17424650077120205</v>
      </c>
      <c r="L53" s="9">
        <f t="shared" si="3"/>
        <v>1.5912681047370088E-2</v>
      </c>
    </row>
    <row r="54" spans="2:12" x14ac:dyDescent="0.2">
      <c r="B54" s="51" t="s">
        <v>119</v>
      </c>
      <c r="C54" s="52">
        <v>8.3402835696413675E-4</v>
      </c>
      <c r="D54" s="53">
        <v>2.8871516975593169E-2</v>
      </c>
      <c r="E54" s="54">
        <v>3597</v>
      </c>
      <c r="F54" s="55">
        <v>0</v>
      </c>
      <c r="G54" s="8"/>
      <c r="H54" s="51" t="s">
        <v>119</v>
      </c>
      <c r="I54" s="68">
        <v>-3.7766105835366323E-3</v>
      </c>
      <c r="J54" s="70"/>
      <c r="K54" s="9">
        <f t="shared" si="2"/>
        <v>-0.13069838991857219</v>
      </c>
      <c r="L54" s="9">
        <f t="shared" si="3"/>
        <v>1.0909715352134573E-4</v>
      </c>
    </row>
    <row r="55" spans="2:12" x14ac:dyDescent="0.2">
      <c r="B55" s="51" t="s">
        <v>120</v>
      </c>
      <c r="C55" s="52">
        <v>1.4456491520711705E-2</v>
      </c>
      <c r="D55" s="53">
        <v>0.11937949327737005</v>
      </c>
      <c r="E55" s="54">
        <v>3597</v>
      </c>
      <c r="F55" s="55">
        <v>0</v>
      </c>
      <c r="G55" s="8"/>
      <c r="H55" s="51" t="s">
        <v>120</v>
      </c>
      <c r="I55" s="68">
        <v>-2.4251035794361296E-2</v>
      </c>
      <c r="J55" s="70"/>
      <c r="K55" s="9">
        <f t="shared" si="2"/>
        <v>-0.2002056655199615</v>
      </c>
      <c r="L55" s="9">
        <f t="shared" si="3"/>
        <v>2.9367262643266562E-3</v>
      </c>
    </row>
    <row r="56" spans="2:12" x14ac:dyDescent="0.2">
      <c r="B56" s="51" t="s">
        <v>121</v>
      </c>
      <c r="C56" s="52">
        <v>0.20878509869335557</v>
      </c>
      <c r="D56" s="53">
        <v>0.40649701043020159</v>
      </c>
      <c r="E56" s="54">
        <v>3597</v>
      </c>
      <c r="F56" s="55">
        <v>0</v>
      </c>
      <c r="G56" s="8"/>
      <c r="H56" s="51" t="s">
        <v>121</v>
      </c>
      <c r="I56" s="68">
        <v>5.718821855650557E-2</v>
      </c>
      <c r="J56" s="70"/>
      <c r="K56" s="9">
        <f t="shared" si="2"/>
        <v>0.11131243167865265</v>
      </c>
      <c r="L56" s="9">
        <f t="shared" si="3"/>
        <v>-2.9373027473881989E-2</v>
      </c>
    </row>
    <row r="57" spans="2:12" x14ac:dyDescent="0.2">
      <c r="B57" s="51" t="s">
        <v>122</v>
      </c>
      <c r="C57" s="52">
        <v>0.99499582985821522</v>
      </c>
      <c r="D57" s="53">
        <v>7.0572750071702384E-2</v>
      </c>
      <c r="E57" s="54">
        <v>3597</v>
      </c>
      <c r="F57" s="55">
        <v>0</v>
      </c>
      <c r="G57" s="8"/>
      <c r="H57" s="51" t="s">
        <v>122</v>
      </c>
      <c r="I57" s="68">
        <v>1.0591401844857934E-2</v>
      </c>
      <c r="J57" s="70"/>
      <c r="K57" s="9">
        <f t="shared" si="2"/>
        <v>7.5101475878200526E-4</v>
      </c>
      <c r="L57" s="9">
        <f t="shared" si="3"/>
        <v>-0.14932676787115659</v>
      </c>
    </row>
    <row r="58" spans="2:12" ht="24" x14ac:dyDescent="0.2">
      <c r="B58" s="51" t="s">
        <v>123</v>
      </c>
      <c r="C58" s="52">
        <v>1.1120378092855157E-3</v>
      </c>
      <c r="D58" s="53">
        <v>3.3333317871179872E-2</v>
      </c>
      <c r="E58" s="54">
        <v>3597</v>
      </c>
      <c r="F58" s="55">
        <v>0</v>
      </c>
      <c r="G58" s="8"/>
      <c r="H58" s="51" t="s">
        <v>123</v>
      </c>
      <c r="I58" s="68">
        <v>-6.1261629925503285E-3</v>
      </c>
      <c r="J58" s="70"/>
      <c r="K58" s="9">
        <f t="shared" si="2"/>
        <v>-0.18358059918684494</v>
      </c>
      <c r="L58" s="9">
        <f t="shared" si="3"/>
        <v>2.0437584100956851E-4</v>
      </c>
    </row>
    <row r="59" spans="2:12" x14ac:dyDescent="0.2">
      <c r="B59" s="51" t="s">
        <v>124</v>
      </c>
      <c r="C59" s="52">
        <v>1.3900472616068947E-3</v>
      </c>
      <c r="D59" s="53">
        <v>3.7262595811790478E-2</v>
      </c>
      <c r="E59" s="54">
        <v>3597</v>
      </c>
      <c r="F59" s="55">
        <v>0</v>
      </c>
      <c r="G59" s="8"/>
      <c r="H59" s="51" t="s">
        <v>124</v>
      </c>
      <c r="I59" s="68">
        <v>-5.9077366861283133E-3</v>
      </c>
      <c r="J59" s="70"/>
      <c r="K59" s="9">
        <f t="shared" ref="K59:K83" si="4">((1-C59)/D59)*I59</f>
        <v>-0.15832296501090146</v>
      </c>
      <c r="L59" s="9">
        <f t="shared" si="1"/>
        <v>2.2038274639602095E-4</v>
      </c>
    </row>
    <row r="60" spans="2:12" x14ac:dyDescent="0.2">
      <c r="B60" s="51" t="s">
        <v>125</v>
      </c>
      <c r="C60" s="52">
        <v>1.6680567139282735E-3</v>
      </c>
      <c r="D60" s="53">
        <v>4.0813446209152095E-2</v>
      </c>
      <c r="E60" s="54">
        <v>3597</v>
      </c>
      <c r="F60" s="55">
        <v>0</v>
      </c>
      <c r="G60" s="8"/>
      <c r="H60" s="51" t="s">
        <v>125</v>
      </c>
      <c r="I60" s="68">
        <v>-7.2852514325926982E-3</v>
      </c>
      <c r="J60" s="70"/>
      <c r="K60" s="9">
        <f t="shared" si="4"/>
        <v>-0.17820350633358109</v>
      </c>
      <c r="L60" s="9">
        <f t="shared" si="1"/>
        <v>2.9775021943789656E-4</v>
      </c>
    </row>
    <row r="61" spans="2:12" x14ac:dyDescent="0.2">
      <c r="B61" s="51" t="s">
        <v>126</v>
      </c>
      <c r="C61" s="52">
        <v>5.5601890464275787E-4</v>
      </c>
      <c r="D61" s="53">
        <v>2.3576774231124375E-2</v>
      </c>
      <c r="E61" s="54">
        <v>3597</v>
      </c>
      <c r="F61" s="55">
        <v>0</v>
      </c>
      <c r="G61" s="8"/>
      <c r="H61" s="51" t="s">
        <v>126</v>
      </c>
      <c r="I61" s="68">
        <v>1.1405074720037662E-3</v>
      </c>
      <c r="J61" s="70"/>
      <c r="K61" s="9">
        <f t="shared" si="4"/>
        <v>4.8347297943060689E-2</v>
      </c>
      <c r="L61" s="9">
        <f t="shared" si="1"/>
        <v>-2.6896966866793149E-5</v>
      </c>
    </row>
    <row r="62" spans="2:12" x14ac:dyDescent="0.2">
      <c r="B62" s="51" t="s">
        <v>127</v>
      </c>
      <c r="C62" s="52">
        <v>2.7800945232137893E-4</v>
      </c>
      <c r="D62" s="53">
        <v>1.6673615454404874E-2</v>
      </c>
      <c r="E62" s="54">
        <v>3597</v>
      </c>
      <c r="F62" s="55">
        <v>0</v>
      </c>
      <c r="G62" s="8"/>
      <c r="H62" s="51" t="s">
        <v>127</v>
      </c>
      <c r="I62" s="68">
        <v>-3.1591638000288756E-3</v>
      </c>
      <c r="J62" s="70"/>
      <c r="K62" s="9">
        <f t="shared" si="4"/>
        <v>-0.18941815776353849</v>
      </c>
      <c r="L62" s="9">
        <f t="shared" si="1"/>
        <v>5.267468235915976E-5</v>
      </c>
    </row>
    <row r="63" spans="2:12" x14ac:dyDescent="0.2">
      <c r="B63" s="51" t="s">
        <v>128</v>
      </c>
      <c r="C63" s="52">
        <v>0.99916597164303589</v>
      </c>
      <c r="D63" s="53">
        <v>2.8871516975593075E-2</v>
      </c>
      <c r="E63" s="54">
        <v>3597</v>
      </c>
      <c r="F63" s="55">
        <v>0</v>
      </c>
      <c r="G63" s="8"/>
      <c r="H63" s="51" t="s">
        <v>128</v>
      </c>
      <c r="I63" s="68">
        <v>4.5807959838204911E-4</v>
      </c>
      <c r="J63" s="70"/>
      <c r="K63" s="9">
        <f t="shared" si="4"/>
        <v>1.3232812640926793E-5</v>
      </c>
      <c r="L63" s="9">
        <f t="shared" si="1"/>
        <v>-1.5852909543830777E-2</v>
      </c>
    </row>
    <row r="64" spans="2:12" x14ac:dyDescent="0.2">
      <c r="B64" s="51" t="s">
        <v>129</v>
      </c>
      <c r="C64" s="52">
        <v>0.1081456769530164</v>
      </c>
      <c r="D64" s="53">
        <v>0.31060748708036962</v>
      </c>
      <c r="E64" s="54">
        <v>3597</v>
      </c>
      <c r="F64" s="55">
        <v>0</v>
      </c>
      <c r="G64" s="8"/>
      <c r="H64" s="51" t="s">
        <v>129</v>
      </c>
      <c r="I64" s="68">
        <v>5.2936249760478721E-3</v>
      </c>
      <c r="J64" s="70"/>
      <c r="K64" s="9">
        <f t="shared" si="4"/>
        <v>1.5199705467035909E-2</v>
      </c>
      <c r="L64" s="9">
        <f t="shared" si="1"/>
        <v>-1.8431064297621473E-3</v>
      </c>
    </row>
    <row r="65" spans="2:12" x14ac:dyDescent="0.2">
      <c r="B65" s="51" t="s">
        <v>130</v>
      </c>
      <c r="C65" s="52">
        <v>0.9863775368362524</v>
      </c>
      <c r="D65" s="53">
        <v>0.11593372366489381</v>
      </c>
      <c r="E65" s="54">
        <v>3597</v>
      </c>
      <c r="F65" s="55">
        <v>0</v>
      </c>
      <c r="G65" s="8"/>
      <c r="H65" s="51" t="s">
        <v>130</v>
      </c>
      <c r="I65" s="68">
        <v>1.1805881862055379E-2</v>
      </c>
      <c r="J65" s="70"/>
      <c r="K65" s="9">
        <f t="shared" si="4"/>
        <v>1.387216641520721E-3</v>
      </c>
      <c r="L65" s="9">
        <f t="shared" si="1"/>
        <v>-0.10044580906358176</v>
      </c>
    </row>
    <row r="66" spans="2:12" x14ac:dyDescent="0.2">
      <c r="B66" s="51" t="s">
        <v>131</v>
      </c>
      <c r="C66" s="52">
        <v>5.170975813177648E-2</v>
      </c>
      <c r="D66" s="53">
        <v>0.22147120641076878</v>
      </c>
      <c r="E66" s="54">
        <v>3597</v>
      </c>
      <c r="F66" s="55">
        <v>0</v>
      </c>
      <c r="G66" s="8"/>
      <c r="H66" s="51" t="s">
        <v>131</v>
      </c>
      <c r="I66" s="68">
        <v>1.8687679909576184E-2</v>
      </c>
      <c r="J66" s="70"/>
      <c r="K66" s="9">
        <f t="shared" si="4"/>
        <v>8.0016471615455387E-2</v>
      </c>
      <c r="L66" s="9">
        <f t="shared" si="1"/>
        <v>-4.3632552683889481E-3</v>
      </c>
    </row>
    <row r="67" spans="2:12" x14ac:dyDescent="0.2">
      <c r="B67" s="51" t="s">
        <v>132</v>
      </c>
      <c r="C67" s="52">
        <v>0.32749513483458437</v>
      </c>
      <c r="D67" s="53">
        <v>0.46936480257790869</v>
      </c>
      <c r="E67" s="54">
        <v>3597</v>
      </c>
      <c r="F67" s="55">
        <v>0</v>
      </c>
      <c r="G67" s="8"/>
      <c r="H67" s="51" t="s">
        <v>132</v>
      </c>
      <c r="I67" s="68">
        <v>4.5050156062801883E-2</v>
      </c>
      <c r="J67" s="70"/>
      <c r="K67" s="9">
        <f t="shared" si="4"/>
        <v>6.4547765325174075E-2</v>
      </c>
      <c r="L67" s="9">
        <f t="shared" si="1"/>
        <v>-3.143334747955976E-2</v>
      </c>
    </row>
    <row r="68" spans="2:12" x14ac:dyDescent="0.2">
      <c r="B68" s="51" t="s">
        <v>133</v>
      </c>
      <c r="C68" s="52">
        <v>0.94634417570197382</v>
      </c>
      <c r="D68" s="53">
        <v>0.22536858076102428</v>
      </c>
      <c r="E68" s="54">
        <v>3597</v>
      </c>
      <c r="F68" s="55">
        <v>0</v>
      </c>
      <c r="G68" s="8"/>
      <c r="H68" s="51" t="s">
        <v>133</v>
      </c>
      <c r="I68" s="68">
        <v>1.848338824852443E-2</v>
      </c>
      <c r="J68" s="70"/>
      <c r="K68" s="9">
        <f t="shared" si="4"/>
        <v>4.400531027644216E-3</v>
      </c>
      <c r="L68" s="9">
        <f t="shared" si="1"/>
        <v>-7.7613510974616051E-2</v>
      </c>
    </row>
    <row r="69" spans="2:12" x14ac:dyDescent="0.2">
      <c r="B69" s="51" t="s">
        <v>134</v>
      </c>
      <c r="C69" s="52">
        <v>0.80261328885182093</v>
      </c>
      <c r="D69" s="53">
        <v>0.39808196814302205</v>
      </c>
      <c r="E69" s="54">
        <v>3597</v>
      </c>
      <c r="F69" s="55">
        <v>0</v>
      </c>
      <c r="G69" s="8"/>
      <c r="H69" s="51" t="s">
        <v>134</v>
      </c>
      <c r="I69" s="68">
        <v>4.3872488003732606E-2</v>
      </c>
      <c r="J69" s="70"/>
      <c r="K69" s="9">
        <f t="shared" si="4"/>
        <v>2.1753927105367978E-2</v>
      </c>
      <c r="L69" s="9">
        <f t="shared" si="1"/>
        <v>-8.8455757117179346E-2</v>
      </c>
    </row>
    <row r="70" spans="2:12" x14ac:dyDescent="0.2">
      <c r="B70" s="51" t="s">
        <v>135</v>
      </c>
      <c r="C70" s="52">
        <v>0.72643869891576318</v>
      </c>
      <c r="D70" s="53">
        <v>0.44584838069540156</v>
      </c>
      <c r="E70" s="54">
        <v>3597</v>
      </c>
      <c r="F70" s="55">
        <v>0</v>
      </c>
      <c r="G70" s="8"/>
      <c r="H70" s="51" t="s">
        <v>135</v>
      </c>
      <c r="I70" s="68">
        <v>5.3337858051137541E-2</v>
      </c>
      <c r="J70" s="70"/>
      <c r="K70" s="9">
        <f t="shared" si="4"/>
        <v>3.2726762005409284E-2</v>
      </c>
      <c r="L70" s="9">
        <f t="shared" si="1"/>
        <v>-8.6905517398510643E-2</v>
      </c>
    </row>
    <row r="71" spans="2:12" x14ac:dyDescent="0.2">
      <c r="B71" s="51" t="s">
        <v>136</v>
      </c>
      <c r="C71" s="52">
        <v>0.42507645259938837</v>
      </c>
      <c r="D71" s="53">
        <v>0.49442332336275391</v>
      </c>
      <c r="E71" s="54">
        <v>3597</v>
      </c>
      <c r="F71" s="55">
        <v>0</v>
      </c>
      <c r="G71" s="8"/>
      <c r="H71" s="51" t="s">
        <v>136</v>
      </c>
      <c r="I71" s="68">
        <v>5.3351287871108551E-2</v>
      </c>
      <c r="J71" s="70"/>
      <c r="K71" s="9">
        <f t="shared" si="4"/>
        <v>6.2037752330596496E-2</v>
      </c>
      <c r="L71" s="9">
        <f t="shared" si="1"/>
        <v>-4.5868338159324007E-2</v>
      </c>
    </row>
    <row r="72" spans="2:12" x14ac:dyDescent="0.2">
      <c r="B72" s="51" t="s">
        <v>137</v>
      </c>
      <c r="C72" s="52">
        <v>4.5315540728384764E-2</v>
      </c>
      <c r="D72" s="53">
        <v>0.20802421276918504</v>
      </c>
      <c r="E72" s="54">
        <v>3597</v>
      </c>
      <c r="F72" s="55">
        <v>0</v>
      </c>
      <c r="G72" s="8"/>
      <c r="H72" s="51" t="s">
        <v>137</v>
      </c>
      <c r="I72" s="68">
        <v>1.1962038097210163E-2</v>
      </c>
      <c r="J72" s="70"/>
      <c r="K72" s="9">
        <f t="shared" si="4"/>
        <v>5.4897320463809032E-2</v>
      </c>
      <c r="L72" s="9">
        <f t="shared" ref="L72:L135" si="5">((0-C72)/D72)*I72</f>
        <v>-2.605784285265251E-3</v>
      </c>
    </row>
    <row r="73" spans="2:12" x14ac:dyDescent="0.2">
      <c r="B73" s="51" t="s">
        <v>138</v>
      </c>
      <c r="C73" s="52">
        <v>0.76758409785932724</v>
      </c>
      <c r="D73" s="53">
        <v>0.42243148663883312</v>
      </c>
      <c r="E73" s="54">
        <v>3597</v>
      </c>
      <c r="F73" s="55">
        <v>0</v>
      </c>
      <c r="G73" s="8"/>
      <c r="H73" s="51" t="s">
        <v>138</v>
      </c>
      <c r="I73" s="68">
        <v>2.0960025250992966E-2</v>
      </c>
      <c r="J73" s="70"/>
      <c r="K73" s="9">
        <f t="shared" si="4"/>
        <v>1.1531913059704652E-2</v>
      </c>
      <c r="L73" s="9">
        <f t="shared" si="5"/>
        <v>-3.808566023665616E-2</v>
      </c>
    </row>
    <row r="74" spans="2:12" x14ac:dyDescent="0.2">
      <c r="B74" s="51" t="s">
        <v>139</v>
      </c>
      <c r="C74" s="52">
        <v>0.5524047817625799</v>
      </c>
      <c r="D74" s="53">
        <v>0.49731528916806123</v>
      </c>
      <c r="E74" s="54">
        <v>3597</v>
      </c>
      <c r="F74" s="55">
        <v>0</v>
      </c>
      <c r="G74" s="8"/>
      <c r="H74" s="51" t="s">
        <v>139</v>
      </c>
      <c r="I74" s="68">
        <v>3.8971351829917969E-2</v>
      </c>
      <c r="J74" s="70"/>
      <c r="K74" s="9">
        <f t="shared" si="4"/>
        <v>3.5075114534483268E-2</v>
      </c>
      <c r="L74" s="9">
        <f t="shared" si="5"/>
        <v>-4.3288355639762889E-2</v>
      </c>
    </row>
    <row r="75" spans="2:12" x14ac:dyDescent="0.2">
      <c r="B75" s="51" t="s">
        <v>140</v>
      </c>
      <c r="C75" s="52">
        <v>0.69530164025576868</v>
      </c>
      <c r="D75" s="53">
        <v>0.46034354998813315</v>
      </c>
      <c r="E75" s="54">
        <v>3597</v>
      </c>
      <c r="F75" s="55">
        <v>0</v>
      </c>
      <c r="G75" s="8"/>
      <c r="H75" s="51" t="s">
        <v>140</v>
      </c>
      <c r="I75" s="68">
        <v>3.0966099428615692E-2</v>
      </c>
      <c r="J75" s="70"/>
      <c r="K75" s="9">
        <f t="shared" si="4"/>
        <v>2.0496256988545198E-2</v>
      </c>
      <c r="L75" s="9">
        <f t="shared" si="5"/>
        <v>-4.677111197842293E-2</v>
      </c>
    </row>
    <row r="76" spans="2:12" x14ac:dyDescent="0.2">
      <c r="B76" s="51" t="s">
        <v>141</v>
      </c>
      <c r="C76" s="52">
        <v>0.5777036419238254</v>
      </c>
      <c r="D76" s="53">
        <v>0.49399391360090067</v>
      </c>
      <c r="E76" s="54">
        <v>3597</v>
      </c>
      <c r="F76" s="55">
        <v>0</v>
      </c>
      <c r="G76" s="8"/>
      <c r="H76" s="51" t="s">
        <v>141</v>
      </c>
      <c r="I76" s="68">
        <v>2.1211341722575924E-2</v>
      </c>
      <c r="J76" s="70"/>
      <c r="K76" s="9">
        <f t="shared" si="4"/>
        <v>1.8132758547688903E-2</v>
      </c>
      <c r="L76" s="9">
        <f t="shared" si="5"/>
        <v>-2.4805709191637614E-2</v>
      </c>
    </row>
    <row r="77" spans="2:12" x14ac:dyDescent="0.2">
      <c r="B77" s="51" t="s">
        <v>142</v>
      </c>
      <c r="C77" s="52">
        <v>0.89129830414234079</v>
      </c>
      <c r="D77" s="53">
        <v>0.31130785372129138</v>
      </c>
      <c r="E77" s="54">
        <v>3597</v>
      </c>
      <c r="F77" s="55">
        <v>0</v>
      </c>
      <c r="G77" s="8"/>
      <c r="H77" s="51" t="s">
        <v>142</v>
      </c>
      <c r="I77" s="68">
        <v>1.8382526632485251E-2</v>
      </c>
      <c r="J77" s="70"/>
      <c r="K77" s="9">
        <f t="shared" si="4"/>
        <v>6.4187645612330015E-3</v>
      </c>
      <c r="L77" s="9">
        <f t="shared" si="5"/>
        <v>-5.2630586146580539E-2</v>
      </c>
    </row>
    <row r="78" spans="2:12" x14ac:dyDescent="0.2">
      <c r="B78" s="51" t="s">
        <v>143</v>
      </c>
      <c r="C78" s="52">
        <v>0.59577425632471503</v>
      </c>
      <c r="D78" s="53">
        <v>0.49080980298634752</v>
      </c>
      <c r="E78" s="54">
        <v>3597</v>
      </c>
      <c r="F78" s="55">
        <v>0</v>
      </c>
      <c r="G78" s="8"/>
      <c r="H78" s="51" t="s">
        <v>143</v>
      </c>
      <c r="I78" s="68">
        <v>4.5281425573014386E-2</v>
      </c>
      <c r="J78" s="70"/>
      <c r="K78" s="9">
        <f t="shared" si="4"/>
        <v>3.7293301428696107E-2</v>
      </c>
      <c r="L78" s="9">
        <f t="shared" si="5"/>
        <v>-5.4965299148346455E-2</v>
      </c>
    </row>
    <row r="79" spans="2:12" x14ac:dyDescent="0.2">
      <c r="B79" s="51" t="s">
        <v>144</v>
      </c>
      <c r="C79" s="52">
        <v>0.22268557130942451</v>
      </c>
      <c r="D79" s="53">
        <v>0.41610676940317243</v>
      </c>
      <c r="E79" s="54">
        <v>3597</v>
      </c>
      <c r="F79" s="55">
        <v>0</v>
      </c>
      <c r="G79" s="8"/>
      <c r="H79" s="51" t="s">
        <v>144</v>
      </c>
      <c r="I79" s="68">
        <v>-5.1988768093088706E-3</v>
      </c>
      <c r="J79" s="70"/>
      <c r="K79" s="9">
        <f t="shared" si="4"/>
        <v>-9.7118390134745946E-3</v>
      </c>
      <c r="L79" s="9">
        <f t="shared" si="5"/>
        <v>2.7822543096542025E-3</v>
      </c>
    </row>
    <row r="80" spans="2:12" x14ac:dyDescent="0.2">
      <c r="B80" s="51" t="s">
        <v>145</v>
      </c>
      <c r="C80" s="52">
        <v>0.78009452321378925</v>
      </c>
      <c r="D80" s="53">
        <v>0.41423998241566401</v>
      </c>
      <c r="E80" s="54">
        <v>3597</v>
      </c>
      <c r="F80" s="55">
        <v>0</v>
      </c>
      <c r="G80" s="8"/>
      <c r="H80" s="51" t="s">
        <v>145</v>
      </c>
      <c r="I80" s="68">
        <v>2.4180059236590123E-2</v>
      </c>
      <c r="J80" s="70"/>
      <c r="K80" s="9">
        <f t="shared" si="4"/>
        <v>1.2836345309143923E-2</v>
      </c>
      <c r="L80" s="9">
        <f t="shared" si="5"/>
        <v>-4.5535758454434694E-2</v>
      </c>
    </row>
    <row r="81" spans="2:12" x14ac:dyDescent="0.2">
      <c r="B81" s="51" t="s">
        <v>146</v>
      </c>
      <c r="C81" s="52">
        <v>3.669724770642202E-2</v>
      </c>
      <c r="D81" s="53">
        <v>0.18804358601111573</v>
      </c>
      <c r="E81" s="54">
        <v>3597</v>
      </c>
      <c r="F81" s="55">
        <v>0</v>
      </c>
      <c r="G81" s="8"/>
      <c r="H81" s="51" t="s">
        <v>146</v>
      </c>
      <c r="I81" s="68">
        <v>-5.1033420572711629E-3</v>
      </c>
      <c r="J81" s="70"/>
      <c r="K81" s="9">
        <f t="shared" si="4"/>
        <v>-2.614321261334742E-2</v>
      </c>
      <c r="L81" s="9">
        <f t="shared" si="5"/>
        <v>9.9593190907990188E-4</v>
      </c>
    </row>
    <row r="82" spans="2:12" x14ac:dyDescent="0.2">
      <c r="B82" s="51" t="s">
        <v>147</v>
      </c>
      <c r="C82" s="52">
        <v>0.34834584375868782</v>
      </c>
      <c r="D82" s="53">
        <v>0.47651247924134221</v>
      </c>
      <c r="E82" s="54">
        <v>3597</v>
      </c>
      <c r="F82" s="55">
        <v>0</v>
      </c>
      <c r="G82" s="8"/>
      <c r="H82" s="51" t="s">
        <v>147</v>
      </c>
      <c r="I82" s="68">
        <v>-3.6033770801205817E-2</v>
      </c>
      <c r="J82" s="70"/>
      <c r="K82" s="9">
        <f t="shared" si="4"/>
        <v>-4.9277946602862749E-2</v>
      </c>
      <c r="L82" s="9">
        <f t="shared" si="5"/>
        <v>2.634183749717877E-2</v>
      </c>
    </row>
    <row r="83" spans="2:12" x14ac:dyDescent="0.2">
      <c r="B83" s="51" t="s">
        <v>148</v>
      </c>
      <c r="C83" s="52">
        <v>0.4931887684181262</v>
      </c>
      <c r="D83" s="53">
        <v>0.50002311537954947</v>
      </c>
      <c r="E83" s="54">
        <v>3597</v>
      </c>
      <c r="F83" s="55">
        <v>0</v>
      </c>
      <c r="G83" s="8"/>
      <c r="H83" s="51" t="s">
        <v>148</v>
      </c>
      <c r="I83" s="68">
        <v>-1.7643433863712431E-2</v>
      </c>
      <c r="J83" s="70"/>
      <c r="K83" s="9">
        <f t="shared" si="4"/>
        <v>-1.7882954149057627E-2</v>
      </c>
      <c r="L83" s="9">
        <f t="shared" si="5"/>
        <v>1.740228231510051E-2</v>
      </c>
    </row>
    <row r="84" spans="2:12" x14ac:dyDescent="0.2">
      <c r="B84" s="51" t="s">
        <v>149</v>
      </c>
      <c r="C84" s="52">
        <v>0.51904364748401444</v>
      </c>
      <c r="D84" s="53">
        <v>0.49970667429020693</v>
      </c>
      <c r="E84" s="54">
        <v>3597</v>
      </c>
      <c r="F84" s="55">
        <v>0</v>
      </c>
      <c r="G84" s="8"/>
      <c r="H84" s="51" t="s">
        <v>149</v>
      </c>
      <c r="I84" s="68">
        <v>-8.3843971962878749E-3</v>
      </c>
      <c r="J84" s="70"/>
      <c r="K84" s="9">
        <f t="shared" ref="K84:K136" si="6">((1-C84)/D84)*I84</f>
        <v>-8.0697923422771069E-3</v>
      </c>
      <c r="L84" s="9">
        <f t="shared" si="5"/>
        <v>8.7088452618678362E-3</v>
      </c>
    </row>
    <row r="85" spans="2:12" x14ac:dyDescent="0.2">
      <c r="B85" s="51" t="s">
        <v>150</v>
      </c>
      <c r="C85" s="52">
        <v>1.834862385321101E-2</v>
      </c>
      <c r="D85" s="53">
        <v>0.13422727271793064</v>
      </c>
      <c r="E85" s="54">
        <v>3597</v>
      </c>
      <c r="F85" s="55">
        <v>0</v>
      </c>
      <c r="G85" s="8"/>
      <c r="H85" s="51" t="s">
        <v>150</v>
      </c>
      <c r="I85" s="68">
        <v>-7.980762901510426E-3</v>
      </c>
      <c r="J85" s="70"/>
      <c r="K85" s="9">
        <f t="shared" si="6"/>
        <v>-5.8366133247989387E-2</v>
      </c>
      <c r="L85" s="9">
        <f t="shared" si="5"/>
        <v>1.0909557616446616E-3</v>
      </c>
    </row>
    <row r="86" spans="2:12" x14ac:dyDescent="0.2">
      <c r="B86" s="51" t="s">
        <v>151</v>
      </c>
      <c r="C86" s="52">
        <v>0.37614678899082571</v>
      </c>
      <c r="D86" s="53">
        <v>0.48448492037298119</v>
      </c>
      <c r="E86" s="54">
        <v>3597</v>
      </c>
      <c r="F86" s="55">
        <v>0</v>
      </c>
      <c r="G86" s="8"/>
      <c r="H86" s="51" t="s">
        <v>151</v>
      </c>
      <c r="I86" s="68">
        <v>-7.8919883864705873E-2</v>
      </c>
      <c r="J86" s="70"/>
      <c r="K86" s="9">
        <f t="shared" si="6"/>
        <v>-0.10162219893978273</v>
      </c>
      <c r="L86" s="9">
        <f t="shared" si="5"/>
        <v>6.1272208184280766E-2</v>
      </c>
    </row>
    <row r="87" spans="2:12" x14ac:dyDescent="0.2">
      <c r="B87" s="51" t="s">
        <v>152</v>
      </c>
      <c r="C87" s="52">
        <v>0.9902696691687517</v>
      </c>
      <c r="D87" s="53">
        <v>9.8175002115081997E-2</v>
      </c>
      <c r="E87" s="54">
        <v>3597</v>
      </c>
      <c r="F87" s="55">
        <v>0</v>
      </c>
      <c r="G87" s="8"/>
      <c r="H87" s="51" t="s">
        <v>152</v>
      </c>
      <c r="I87" s="68">
        <v>5.9278039189315304E-3</v>
      </c>
      <c r="J87" s="70"/>
      <c r="K87" s="9">
        <f t="shared" si="6"/>
        <v>5.875171071181779E-4</v>
      </c>
      <c r="L87" s="9">
        <f t="shared" si="5"/>
        <v>-5.9792455301569757E-2</v>
      </c>
    </row>
    <row r="88" spans="2:12" x14ac:dyDescent="0.2">
      <c r="B88" s="51" t="s">
        <v>153</v>
      </c>
      <c r="C88" s="52">
        <v>0.42646649986099527</v>
      </c>
      <c r="D88" s="53">
        <v>0.4946320272526864</v>
      </c>
      <c r="E88" s="54">
        <v>3597</v>
      </c>
      <c r="F88" s="55">
        <v>0</v>
      </c>
      <c r="G88" s="8"/>
      <c r="H88" s="51" t="s">
        <v>153</v>
      </c>
      <c r="I88" s="68">
        <v>4.0821095903661293E-2</v>
      </c>
      <c r="J88" s="70"/>
      <c r="K88" s="9">
        <f t="shared" si="6"/>
        <v>4.7332693241023238E-2</v>
      </c>
      <c r="L88" s="9">
        <f t="shared" si="5"/>
        <v>-3.5195516932491344E-2</v>
      </c>
    </row>
    <row r="89" spans="2:12" x14ac:dyDescent="0.2">
      <c r="B89" s="51" t="s">
        <v>154</v>
      </c>
      <c r="C89" s="52">
        <v>1.5846538782318599E-2</v>
      </c>
      <c r="D89" s="53">
        <v>0.12489901069453019</v>
      </c>
      <c r="E89" s="54">
        <v>3597</v>
      </c>
      <c r="F89" s="55">
        <v>0</v>
      </c>
      <c r="G89" s="8"/>
      <c r="H89" s="51" t="s">
        <v>154</v>
      </c>
      <c r="I89" s="68">
        <v>3.8400175224726704E-3</v>
      </c>
      <c r="J89" s="70"/>
      <c r="K89" s="9">
        <f t="shared" si="6"/>
        <v>3.0257777982892614E-2</v>
      </c>
      <c r="L89" s="9">
        <f t="shared" si="5"/>
        <v>-4.8720150989403356E-4</v>
      </c>
    </row>
    <row r="90" spans="2:12" x14ac:dyDescent="0.2">
      <c r="B90" s="51" t="s">
        <v>155</v>
      </c>
      <c r="C90" s="52">
        <v>2.7800945232137893E-2</v>
      </c>
      <c r="D90" s="53">
        <v>0.16442496410222862</v>
      </c>
      <c r="E90" s="54">
        <v>3597</v>
      </c>
      <c r="F90" s="55">
        <v>0</v>
      </c>
      <c r="G90" s="8"/>
      <c r="H90" s="51" t="s">
        <v>155</v>
      </c>
      <c r="I90" s="68">
        <v>1.8203283072752329E-2</v>
      </c>
      <c r="J90" s="70"/>
      <c r="K90" s="9">
        <f t="shared" si="6"/>
        <v>0.10763094700144606</v>
      </c>
      <c r="L90" s="9">
        <f t="shared" si="5"/>
        <v>-3.0778080355003158E-3</v>
      </c>
    </row>
    <row r="91" spans="2:12" x14ac:dyDescent="0.2">
      <c r="B91" s="51" t="s">
        <v>156</v>
      </c>
      <c r="C91" s="52">
        <v>0.79177092021128714</v>
      </c>
      <c r="D91" s="53">
        <v>0.4060979908946028</v>
      </c>
      <c r="E91" s="54">
        <v>3597</v>
      </c>
      <c r="F91" s="55">
        <v>0</v>
      </c>
      <c r="G91" s="8"/>
      <c r="H91" s="51" t="s">
        <v>156</v>
      </c>
      <c r="I91" s="68">
        <v>6.6500385734108838E-2</v>
      </c>
      <c r="J91" s="70"/>
      <c r="K91" s="9">
        <f t="shared" si="6"/>
        <v>3.4098455145033735E-2</v>
      </c>
      <c r="L91" s="9">
        <f t="shared" si="5"/>
        <v>-0.1296560751042137</v>
      </c>
    </row>
    <row r="92" spans="2:12" x14ac:dyDescent="0.2">
      <c r="B92" s="51" t="s">
        <v>157</v>
      </c>
      <c r="C92" s="52">
        <v>0.40116763969974978</v>
      </c>
      <c r="D92" s="53">
        <v>0.49020298850834632</v>
      </c>
      <c r="E92" s="54">
        <v>3597</v>
      </c>
      <c r="F92" s="55">
        <v>0</v>
      </c>
      <c r="G92" s="8"/>
      <c r="H92" s="51" t="s">
        <v>157</v>
      </c>
      <c r="I92" s="68">
        <v>2.8647341457120761E-2</v>
      </c>
      <c r="J92" s="70"/>
      <c r="K92" s="9">
        <f t="shared" si="6"/>
        <v>3.4995615088549689E-2</v>
      </c>
      <c r="L92" s="9">
        <f t="shared" si="5"/>
        <v>-2.3444137684669082E-2</v>
      </c>
    </row>
    <row r="93" spans="2:12" x14ac:dyDescent="0.2">
      <c r="B93" s="51" t="s">
        <v>158</v>
      </c>
      <c r="C93" s="52">
        <v>0.29886016124548237</v>
      </c>
      <c r="D93" s="53">
        <v>0.45782205750174371</v>
      </c>
      <c r="E93" s="54">
        <v>3597</v>
      </c>
      <c r="F93" s="55">
        <v>0</v>
      </c>
      <c r="G93" s="8"/>
      <c r="H93" s="51" t="s">
        <v>158</v>
      </c>
      <c r="I93" s="68">
        <v>-2.5478808658607289E-2</v>
      </c>
      <c r="J93" s="70"/>
      <c r="K93" s="9">
        <f t="shared" si="6"/>
        <v>-3.901998058379938E-2</v>
      </c>
      <c r="L93" s="9">
        <f t="shared" si="5"/>
        <v>1.6632228044244381E-2</v>
      </c>
    </row>
    <row r="94" spans="2:12" x14ac:dyDescent="0.2">
      <c r="B94" s="51" t="s">
        <v>159</v>
      </c>
      <c r="C94" s="52">
        <v>2.3908812899638587E-2</v>
      </c>
      <c r="D94" s="53">
        <v>0.15278635844422586</v>
      </c>
      <c r="E94" s="54">
        <v>3597</v>
      </c>
      <c r="F94" s="55">
        <v>0</v>
      </c>
      <c r="G94" s="8"/>
      <c r="H94" s="51" t="s">
        <v>159</v>
      </c>
      <c r="I94" s="68">
        <v>-4.1488907831023093E-3</v>
      </c>
      <c r="J94" s="70"/>
      <c r="K94" s="9">
        <f t="shared" si="6"/>
        <v>-2.6505610650484932E-2</v>
      </c>
      <c r="L94" s="9">
        <f t="shared" si="5"/>
        <v>6.4924024948496268E-4</v>
      </c>
    </row>
    <row r="95" spans="2:12" x14ac:dyDescent="0.2">
      <c r="B95" s="51" t="s">
        <v>160</v>
      </c>
      <c r="C95" s="52">
        <v>6.7556296914095079E-2</v>
      </c>
      <c r="D95" s="53">
        <v>0.2510178500149004</v>
      </c>
      <c r="E95" s="54">
        <v>3597</v>
      </c>
      <c r="F95" s="55">
        <v>0</v>
      </c>
      <c r="G95" s="8"/>
      <c r="H95" s="51" t="s">
        <v>160</v>
      </c>
      <c r="I95" s="68">
        <v>-3.3703652165052181E-2</v>
      </c>
      <c r="J95" s="70"/>
      <c r="K95" s="9">
        <f t="shared" si="6"/>
        <v>-0.1251973046157277</v>
      </c>
      <c r="L95" s="9">
        <f t="shared" si="5"/>
        <v>9.0706455043595216E-3</v>
      </c>
    </row>
    <row r="96" spans="2:12" x14ac:dyDescent="0.2">
      <c r="B96" s="51" t="s">
        <v>161</v>
      </c>
      <c r="C96" s="52">
        <v>0.33972755073672506</v>
      </c>
      <c r="D96" s="53">
        <v>0.47368251013890378</v>
      </c>
      <c r="E96" s="54">
        <v>3597</v>
      </c>
      <c r="F96" s="55">
        <v>0</v>
      </c>
      <c r="G96" s="8"/>
      <c r="H96" s="51" t="s">
        <v>161</v>
      </c>
      <c r="I96" s="68">
        <v>6.9770722661147647E-3</v>
      </c>
      <c r="J96" s="70"/>
      <c r="K96" s="9">
        <f t="shared" si="6"/>
        <v>9.725435276222388E-3</v>
      </c>
      <c r="L96" s="9">
        <f t="shared" si="5"/>
        <v>-5.0039923821236874E-3</v>
      </c>
    </row>
    <row r="97" spans="2:12" x14ac:dyDescent="0.2">
      <c r="B97" s="51" t="s">
        <v>162</v>
      </c>
      <c r="C97" s="52">
        <v>1.1120378092855157E-3</v>
      </c>
      <c r="D97" s="53">
        <v>3.3333317871179879E-2</v>
      </c>
      <c r="E97" s="54">
        <v>3597</v>
      </c>
      <c r="F97" s="55">
        <v>0</v>
      </c>
      <c r="G97" s="8"/>
      <c r="H97" s="51" t="s">
        <v>162</v>
      </c>
      <c r="I97" s="68">
        <v>-6.6279713971319145E-4</v>
      </c>
      <c r="J97" s="70"/>
      <c r="K97" s="9">
        <f t="shared" si="6"/>
        <v>-1.9861811740209755E-2</v>
      </c>
      <c r="L97" s="9">
        <f t="shared" si="5"/>
        <v>2.2111674634244087E-5</v>
      </c>
    </row>
    <row r="98" spans="2:12" x14ac:dyDescent="0.2">
      <c r="B98" s="51" t="s">
        <v>163</v>
      </c>
      <c r="C98" s="52">
        <v>1.3622463163747567E-2</v>
      </c>
      <c r="D98" s="53">
        <v>0.11593372366489345</v>
      </c>
      <c r="E98" s="54">
        <v>3597</v>
      </c>
      <c r="F98" s="55">
        <v>0</v>
      </c>
      <c r="G98" s="8"/>
      <c r="H98" s="51" t="s">
        <v>163</v>
      </c>
      <c r="I98" s="68">
        <v>-1.3585117340117149E-2</v>
      </c>
      <c r="J98" s="70"/>
      <c r="K98" s="9">
        <f t="shared" si="6"/>
        <v>-0.11558375040474923</v>
      </c>
      <c r="L98" s="9">
        <f t="shared" si="5"/>
        <v>1.5962806566608549E-3</v>
      </c>
    </row>
    <row r="99" spans="2:12" x14ac:dyDescent="0.2">
      <c r="B99" s="51" t="s">
        <v>164</v>
      </c>
      <c r="C99" s="52">
        <v>2.2240756185710315E-3</v>
      </c>
      <c r="D99" s="53">
        <v>4.7114182754706267E-2</v>
      </c>
      <c r="E99" s="54">
        <v>3597</v>
      </c>
      <c r="F99" s="55">
        <v>0</v>
      </c>
      <c r="G99" s="8"/>
      <c r="H99" s="51" t="s">
        <v>164</v>
      </c>
      <c r="I99" s="68">
        <v>-3.1242868277153932E-3</v>
      </c>
      <c r="J99" s="70"/>
      <c r="K99" s="9">
        <f t="shared" si="6"/>
        <v>-6.6165600150308354E-2</v>
      </c>
      <c r="L99" s="9">
        <f t="shared" si="5"/>
        <v>1.4748531657912147E-4</v>
      </c>
    </row>
    <row r="100" spans="2:12" x14ac:dyDescent="0.2">
      <c r="B100" s="51" t="s">
        <v>165</v>
      </c>
      <c r="C100" s="52">
        <v>8.3402835696413675E-4</v>
      </c>
      <c r="D100" s="53">
        <v>2.8871516975593151E-2</v>
      </c>
      <c r="E100" s="54">
        <v>3597</v>
      </c>
      <c r="F100" s="55">
        <v>0</v>
      </c>
      <c r="G100" s="8"/>
      <c r="H100" s="51" t="s">
        <v>165</v>
      </c>
      <c r="I100" s="68">
        <v>-4.0040811640486727E-3</v>
      </c>
      <c r="J100" s="70"/>
      <c r="K100" s="9">
        <f t="shared" si="6"/>
        <v>-0.13857053822964482</v>
      </c>
      <c r="L100" s="9">
        <f t="shared" si="5"/>
        <v>1.1566822890621437E-4</v>
      </c>
    </row>
    <row r="101" spans="2:12" x14ac:dyDescent="0.2">
      <c r="B101" s="51" t="s">
        <v>166</v>
      </c>
      <c r="C101" s="52">
        <v>1.3622463163747567E-2</v>
      </c>
      <c r="D101" s="53">
        <v>0.11593372366489368</v>
      </c>
      <c r="E101" s="54">
        <v>3597</v>
      </c>
      <c r="F101" s="55">
        <v>0</v>
      </c>
      <c r="G101" s="8"/>
      <c r="H101" s="51" t="s">
        <v>166</v>
      </c>
      <c r="I101" s="68">
        <v>-1.7323950663696113E-2</v>
      </c>
      <c r="J101" s="70"/>
      <c r="K101" s="9">
        <f t="shared" si="6"/>
        <v>-0.14739417698099694</v>
      </c>
      <c r="L101" s="9">
        <f t="shared" si="5"/>
        <v>2.0356016550363162E-3</v>
      </c>
    </row>
    <row r="102" spans="2:12" x14ac:dyDescent="0.2">
      <c r="B102" s="51" t="s">
        <v>167</v>
      </c>
      <c r="C102" s="52">
        <v>0.75265957446808507</v>
      </c>
      <c r="D102" s="53">
        <v>0.21870112861071064</v>
      </c>
      <c r="E102" s="54">
        <v>3597</v>
      </c>
      <c r="F102" s="55">
        <v>3221</v>
      </c>
      <c r="G102" s="8"/>
      <c r="H102" s="51" t="s">
        <v>167</v>
      </c>
      <c r="I102" s="68">
        <v>5.264909481788023E-4</v>
      </c>
      <c r="J102" s="70"/>
      <c r="K102" s="9">
        <f t="shared" si="6"/>
        <v>5.9543586257866632E-4</v>
      </c>
      <c r="L102" s="9">
        <f t="shared" si="5"/>
        <v>-1.811917732363038E-3</v>
      </c>
    </row>
    <row r="103" spans="2:12" x14ac:dyDescent="0.2">
      <c r="B103" s="51" t="s">
        <v>168</v>
      </c>
      <c r="C103" s="52">
        <v>0.94148936170212771</v>
      </c>
      <c r="D103" s="53">
        <v>0.20060584403258055</v>
      </c>
      <c r="E103" s="54">
        <v>3597</v>
      </c>
      <c r="F103" s="55">
        <v>3221</v>
      </c>
      <c r="G103" s="8"/>
      <c r="H103" s="51" t="s">
        <v>168</v>
      </c>
      <c r="I103" s="68">
        <v>3.4240631296757337E-4</v>
      </c>
      <c r="J103" s="70"/>
      <c r="K103" s="9">
        <f t="shared" si="6"/>
        <v>9.9869532842223363E-5</v>
      </c>
      <c r="L103" s="9">
        <f t="shared" si="5"/>
        <v>-1.6069915739157774E-3</v>
      </c>
    </row>
    <row r="104" spans="2:12" x14ac:dyDescent="0.2">
      <c r="B104" s="51" t="s">
        <v>169</v>
      </c>
      <c r="C104" s="52">
        <v>0.98554350847928829</v>
      </c>
      <c r="D104" s="53">
        <v>0.11937949327736862</v>
      </c>
      <c r="E104" s="54">
        <v>3597</v>
      </c>
      <c r="F104" s="55">
        <v>0</v>
      </c>
      <c r="G104" s="8"/>
      <c r="H104" s="51" t="s">
        <v>169</v>
      </c>
      <c r="I104" s="68">
        <v>7.3335457511013351E-3</v>
      </c>
      <c r="J104" s="70"/>
      <c r="K104" s="9">
        <f t="shared" si="6"/>
        <v>8.8806996123886304E-4</v>
      </c>
      <c r="L104" s="9">
        <f t="shared" si="5"/>
        <v>-6.0542461780610915E-2</v>
      </c>
    </row>
    <row r="105" spans="2:12" x14ac:dyDescent="0.2">
      <c r="B105" s="51" t="s">
        <v>170</v>
      </c>
      <c r="C105" s="52">
        <v>0.132054489852655</v>
      </c>
      <c r="D105" s="53">
        <v>0.3385970684797775</v>
      </c>
      <c r="E105" s="54">
        <v>3597</v>
      </c>
      <c r="F105" s="55">
        <v>0</v>
      </c>
      <c r="G105" s="8"/>
      <c r="H105" s="51" t="s">
        <v>170</v>
      </c>
      <c r="I105" s="68">
        <v>2.6644242145092516E-2</v>
      </c>
      <c r="J105" s="70"/>
      <c r="K105" s="9">
        <f t="shared" si="6"/>
        <v>6.8298731719506553E-2</v>
      </c>
      <c r="L105" s="9">
        <f t="shared" si="5"/>
        <v>-1.0391382948996034E-2</v>
      </c>
    </row>
    <row r="106" spans="2:12" x14ac:dyDescent="0.2">
      <c r="B106" s="51" t="s">
        <v>171</v>
      </c>
      <c r="C106" s="52">
        <v>1.8070614400889629E-2</v>
      </c>
      <c r="D106" s="53">
        <v>0.13322537928751502</v>
      </c>
      <c r="E106" s="54">
        <v>3597</v>
      </c>
      <c r="F106" s="55">
        <v>0</v>
      </c>
      <c r="G106" s="8"/>
      <c r="H106" s="51" t="s">
        <v>171</v>
      </c>
      <c r="I106" s="68">
        <v>-2.5481444081033273E-2</v>
      </c>
      <c r="J106" s="70"/>
      <c r="K106" s="9">
        <f t="shared" si="6"/>
        <v>-0.187809401365404</v>
      </c>
      <c r="L106" s="9">
        <f t="shared" si="5"/>
        <v>3.4562885302240262E-3</v>
      </c>
    </row>
    <row r="107" spans="2:12" x14ac:dyDescent="0.2">
      <c r="B107" s="51" t="s">
        <v>172</v>
      </c>
      <c r="C107" s="52">
        <v>0.36224631637475674</v>
      </c>
      <c r="D107" s="53">
        <v>0.4807163065078045</v>
      </c>
      <c r="E107" s="54">
        <v>3597</v>
      </c>
      <c r="F107" s="55">
        <v>0</v>
      </c>
      <c r="G107" s="8"/>
      <c r="H107" s="51" t="s">
        <v>172</v>
      </c>
      <c r="I107" s="68">
        <v>3.5282996599916398E-3</v>
      </c>
      <c r="J107" s="70"/>
      <c r="K107" s="9">
        <f t="shared" si="6"/>
        <v>4.6809023838612594E-3</v>
      </c>
      <c r="L107" s="9">
        <f t="shared" si="5"/>
        <v>-2.6587688780170967E-3</v>
      </c>
    </row>
    <row r="108" spans="2:12" x14ac:dyDescent="0.2">
      <c r="B108" s="51" t="s">
        <v>173</v>
      </c>
      <c r="C108" s="52">
        <v>0.34139560745065334</v>
      </c>
      <c r="D108" s="53">
        <v>0.47424379066471523</v>
      </c>
      <c r="E108" s="54">
        <v>3597</v>
      </c>
      <c r="F108" s="55">
        <v>0</v>
      </c>
      <c r="G108" s="8"/>
      <c r="H108" s="51" t="s">
        <v>173</v>
      </c>
      <c r="I108" s="68">
        <v>2.8873708957849215E-2</v>
      </c>
      <c r="J108" s="70"/>
      <c r="K108" s="9">
        <f t="shared" si="6"/>
        <v>4.0098261533750366E-2</v>
      </c>
      <c r="L108" s="9">
        <f t="shared" si="5"/>
        <v>-2.0785422188031005E-2</v>
      </c>
    </row>
    <row r="109" spans="2:12" x14ac:dyDescent="0.2">
      <c r="B109" s="51" t="s">
        <v>174</v>
      </c>
      <c r="C109" s="52">
        <v>0.14873505699193773</v>
      </c>
      <c r="D109" s="53">
        <v>0.35587659264995725</v>
      </c>
      <c r="E109" s="54">
        <v>3597</v>
      </c>
      <c r="F109" s="55">
        <v>0</v>
      </c>
      <c r="G109" s="8"/>
      <c r="H109" s="51" t="s">
        <v>174</v>
      </c>
      <c r="I109" s="68">
        <v>2.4250319584733873E-3</v>
      </c>
      <c r="J109" s="70"/>
      <c r="K109" s="9">
        <f t="shared" si="6"/>
        <v>5.8007318676142373E-3</v>
      </c>
      <c r="L109" s="9">
        <f t="shared" si="5"/>
        <v>-1.0135178148836111E-3</v>
      </c>
    </row>
    <row r="110" spans="2:12" x14ac:dyDescent="0.2">
      <c r="B110" s="51" t="s">
        <v>175</v>
      </c>
      <c r="C110" s="52">
        <v>1.6680567139282735E-3</v>
      </c>
      <c r="D110" s="53">
        <v>4.0813446209152358E-2</v>
      </c>
      <c r="E110" s="54">
        <v>3597</v>
      </c>
      <c r="F110" s="55">
        <v>0</v>
      </c>
      <c r="G110" s="8"/>
      <c r="H110" s="51" t="s">
        <v>175</v>
      </c>
      <c r="I110" s="68">
        <v>3.6241312089179209E-4</v>
      </c>
      <c r="J110" s="70"/>
      <c r="K110" s="9">
        <f t="shared" si="6"/>
        <v>8.8649361633945465E-3</v>
      </c>
      <c r="L110" s="9">
        <f t="shared" si="5"/>
        <v>-1.4811923414193061E-5</v>
      </c>
    </row>
    <row r="111" spans="2:12" x14ac:dyDescent="0.2">
      <c r="B111" s="51" t="s">
        <v>176</v>
      </c>
      <c r="C111" s="52">
        <v>8.4236864053377811E-2</v>
      </c>
      <c r="D111" s="53">
        <v>0.27778132889547064</v>
      </c>
      <c r="E111" s="54">
        <v>3597</v>
      </c>
      <c r="F111" s="55">
        <v>0</v>
      </c>
      <c r="G111" s="8"/>
      <c r="H111" s="51" t="s">
        <v>176</v>
      </c>
      <c r="I111" s="68">
        <v>-3.8468000834986769E-2</v>
      </c>
      <c r="J111" s="70"/>
      <c r="K111" s="9">
        <f t="shared" si="6"/>
        <v>-0.12681765624175892</v>
      </c>
      <c r="L111" s="9">
        <f t="shared" si="5"/>
        <v>1.1665376393822995E-2</v>
      </c>
    </row>
    <row r="112" spans="2:12" x14ac:dyDescent="0.2">
      <c r="B112" s="51" t="s">
        <v>177</v>
      </c>
      <c r="C112" s="52">
        <v>4.3647484014456492E-2</v>
      </c>
      <c r="D112" s="53">
        <v>0.20433792882703417</v>
      </c>
      <c r="E112" s="54">
        <v>3597</v>
      </c>
      <c r="F112" s="55">
        <v>0</v>
      </c>
      <c r="G112" s="8"/>
      <c r="H112" s="51" t="s">
        <v>177</v>
      </c>
      <c r="I112" s="68">
        <v>-1.070102048384141E-2</v>
      </c>
      <c r="J112" s="70"/>
      <c r="K112" s="9">
        <f t="shared" si="6"/>
        <v>-5.0083447170482465E-2</v>
      </c>
      <c r="L112" s="9">
        <f t="shared" si="5"/>
        <v>2.2857852342342286E-3</v>
      </c>
    </row>
    <row r="113" spans="2:12" x14ac:dyDescent="0.2">
      <c r="B113" s="51" t="s">
        <v>178</v>
      </c>
      <c r="C113" s="52">
        <v>2.7800945232137893E-4</v>
      </c>
      <c r="D113" s="53">
        <v>1.6673615454405134E-2</v>
      </c>
      <c r="E113" s="54">
        <v>3597</v>
      </c>
      <c r="F113" s="55">
        <v>0</v>
      </c>
      <c r="G113" s="8"/>
      <c r="H113" s="51" t="s">
        <v>178</v>
      </c>
      <c r="I113" s="68">
        <v>-1.542479746905709E-3</v>
      </c>
      <c r="J113" s="70"/>
      <c r="K113" s="9">
        <f t="shared" si="6"/>
        <v>-9.2484496069426159E-2</v>
      </c>
      <c r="L113" s="9">
        <f t="shared" si="5"/>
        <v>2.5718714146114061E-5</v>
      </c>
    </row>
    <row r="114" spans="2:12" x14ac:dyDescent="0.2">
      <c r="B114" s="51" t="s">
        <v>179</v>
      </c>
      <c r="C114" s="52">
        <v>2.7800945232137893E-4</v>
      </c>
      <c r="D114" s="53">
        <v>1.6673615454404416E-2</v>
      </c>
      <c r="E114" s="54">
        <v>3597</v>
      </c>
      <c r="F114" s="55">
        <v>0</v>
      </c>
      <c r="G114" s="8"/>
      <c r="H114" s="51" t="s">
        <v>179</v>
      </c>
      <c r="I114" s="68">
        <v>-1.547443731300131E-3</v>
      </c>
      <c r="J114" s="70"/>
      <c r="K114" s="9">
        <f t="shared" si="6"/>
        <v>-9.2782128240053843E-2</v>
      </c>
      <c r="L114" s="9">
        <f t="shared" si="5"/>
        <v>2.5801481713029436E-5</v>
      </c>
    </row>
    <row r="115" spans="2:12" x14ac:dyDescent="0.2">
      <c r="B115" s="51" t="s">
        <v>180</v>
      </c>
      <c r="C115" s="52">
        <v>1.6680567139282735E-3</v>
      </c>
      <c r="D115" s="53">
        <v>4.0813446209151755E-2</v>
      </c>
      <c r="E115" s="54">
        <v>3597</v>
      </c>
      <c r="F115" s="55">
        <v>0</v>
      </c>
      <c r="G115" s="8"/>
      <c r="H115" s="51" t="s">
        <v>180</v>
      </c>
      <c r="I115" s="68">
        <v>-3.6001100691880374E-5</v>
      </c>
      <c r="J115" s="70"/>
      <c r="K115" s="9">
        <f t="shared" si="6"/>
        <v>-8.8061783927727419E-4</v>
      </c>
      <c r="L115" s="9">
        <f t="shared" si="5"/>
        <v>1.4713748358851699E-6</v>
      </c>
    </row>
    <row r="116" spans="2:12" x14ac:dyDescent="0.2">
      <c r="B116" s="51" t="s">
        <v>181</v>
      </c>
      <c r="C116" s="52">
        <v>0.41590214067278286</v>
      </c>
      <c r="D116" s="53">
        <v>0.49294533671860602</v>
      </c>
      <c r="E116" s="54">
        <v>3597</v>
      </c>
      <c r="F116" s="55">
        <v>0</v>
      </c>
      <c r="G116" s="8"/>
      <c r="H116" s="51" t="s">
        <v>181</v>
      </c>
      <c r="I116" s="68">
        <v>2.572317766531141E-2</v>
      </c>
      <c r="J116" s="70"/>
      <c r="K116" s="9">
        <f t="shared" si="6"/>
        <v>3.0479754833300916E-2</v>
      </c>
      <c r="L116" s="9">
        <f t="shared" si="5"/>
        <v>-2.1702862080256145E-2</v>
      </c>
    </row>
    <row r="117" spans="2:12" x14ac:dyDescent="0.2">
      <c r="B117" s="51" t="s">
        <v>182</v>
      </c>
      <c r="C117" s="52">
        <v>1.3900472616068947E-3</v>
      </c>
      <c r="D117" s="53">
        <v>3.7262595811790464E-2</v>
      </c>
      <c r="E117" s="54">
        <v>3597</v>
      </c>
      <c r="F117" s="55">
        <v>0</v>
      </c>
      <c r="G117" s="8"/>
      <c r="H117" s="51" t="s">
        <v>182</v>
      </c>
      <c r="I117" s="68">
        <v>-8.8820875374537854E-4</v>
      </c>
      <c r="J117" s="70"/>
      <c r="K117" s="9">
        <f t="shared" si="6"/>
        <v>-2.380333635583292E-2</v>
      </c>
      <c r="L117" s="9">
        <f t="shared" si="5"/>
        <v>3.3133820094422224E-5</v>
      </c>
    </row>
    <row r="118" spans="2:12" x14ac:dyDescent="0.2">
      <c r="B118" s="51" t="s">
        <v>183</v>
      </c>
      <c r="C118" s="52">
        <v>0.39088128996385879</v>
      </c>
      <c r="D118" s="53">
        <v>0.48801569407297085</v>
      </c>
      <c r="E118" s="54">
        <v>3597</v>
      </c>
      <c r="F118" s="55">
        <v>0</v>
      </c>
      <c r="G118" s="8"/>
      <c r="H118" s="51" t="s">
        <v>183</v>
      </c>
      <c r="I118" s="68">
        <v>-6.1441892230844793E-2</v>
      </c>
      <c r="J118" s="70"/>
      <c r="K118" s="9">
        <f t="shared" si="6"/>
        <v>-7.6688939704950831E-2</v>
      </c>
      <c r="L118" s="9">
        <f t="shared" si="5"/>
        <v>4.9212528172140967E-2</v>
      </c>
    </row>
    <row r="119" spans="2:12" x14ac:dyDescent="0.2">
      <c r="B119" s="51" t="s">
        <v>184</v>
      </c>
      <c r="C119" s="52">
        <v>5.0041701417848205E-3</v>
      </c>
      <c r="D119" s="53">
        <v>7.057275007170595E-2</v>
      </c>
      <c r="E119" s="54">
        <v>3597</v>
      </c>
      <c r="F119" s="55">
        <v>0</v>
      </c>
      <c r="G119" s="8"/>
      <c r="H119" s="51" t="s">
        <v>184</v>
      </c>
      <c r="I119" s="68">
        <v>5.7418469817439978E-3</v>
      </c>
      <c r="J119" s="70"/>
      <c r="K119" s="9">
        <f t="shared" ref="K119" si="7">((1-C119)/D119)*I119</f>
        <v>8.0953537969179423E-2</v>
      </c>
      <c r="L119" s="9">
        <f t="shared" ref="L119" si="8">((0-C119)/D119)*I119</f>
        <v>-4.0714268886427203E-4</v>
      </c>
    </row>
    <row r="120" spans="2:12" x14ac:dyDescent="0.2">
      <c r="B120" s="51" t="s">
        <v>185</v>
      </c>
      <c r="C120" s="52">
        <v>1.8904642757853769E-2</v>
      </c>
      <c r="D120" s="53">
        <v>0.13620725012561263</v>
      </c>
      <c r="E120" s="54">
        <v>3597</v>
      </c>
      <c r="F120" s="55">
        <v>0</v>
      </c>
      <c r="G120" s="8"/>
      <c r="H120" s="51" t="s">
        <v>185</v>
      </c>
      <c r="I120" s="68">
        <v>1.1077187442506624E-2</v>
      </c>
      <c r="J120" s="70"/>
      <c r="K120" s="9">
        <f t="shared" si="6"/>
        <v>7.97885366683624E-2</v>
      </c>
      <c r="L120" s="9">
        <f t="shared" si="5"/>
        <v>-1.53743850763634E-3</v>
      </c>
    </row>
    <row r="121" spans="2:12" x14ac:dyDescent="0.2">
      <c r="B121" s="51" t="s">
        <v>186</v>
      </c>
      <c r="C121" s="52">
        <v>2.5020850708924102E-3</v>
      </c>
      <c r="D121" s="53">
        <v>4.9965174841943828E-2</v>
      </c>
      <c r="E121" s="54">
        <v>3597</v>
      </c>
      <c r="F121" s="55">
        <v>0</v>
      </c>
      <c r="G121" s="8"/>
      <c r="H121" s="51" t="s">
        <v>186</v>
      </c>
      <c r="I121" s="68">
        <v>-3.1759919856001306E-4</v>
      </c>
      <c r="J121" s="70"/>
      <c r="K121" s="9">
        <f t="shared" si="6"/>
        <v>-6.3405069500692213E-3</v>
      </c>
      <c r="L121" s="9">
        <f t="shared" si="5"/>
        <v>1.5904281647330823E-5</v>
      </c>
    </row>
    <row r="122" spans="2:12" x14ac:dyDescent="0.2">
      <c r="B122" s="51" t="s">
        <v>187</v>
      </c>
      <c r="C122" s="52">
        <v>0.16263552960800667</v>
      </c>
      <c r="D122" s="53">
        <v>0.36908411700112864</v>
      </c>
      <c r="E122" s="54">
        <v>3597</v>
      </c>
      <c r="F122" s="55">
        <v>0</v>
      </c>
      <c r="G122" s="4"/>
      <c r="H122" s="51" t="s">
        <v>187</v>
      </c>
      <c r="I122" s="68">
        <v>4.1965491610466067E-2</v>
      </c>
      <c r="J122" s="70"/>
      <c r="K122" s="9">
        <f t="shared" si="6"/>
        <v>9.5209763949365783E-2</v>
      </c>
      <c r="L122" s="9">
        <f t="shared" si="5"/>
        <v>-1.8491936225225426E-2</v>
      </c>
    </row>
    <row r="123" spans="2:12" x14ac:dyDescent="0.2">
      <c r="B123" s="51" t="s">
        <v>188</v>
      </c>
      <c r="C123" s="52">
        <v>2.7800945232137893E-4</v>
      </c>
      <c r="D123" s="53">
        <v>1.6673615454404777E-2</v>
      </c>
      <c r="E123" s="54">
        <v>3597</v>
      </c>
      <c r="F123" s="55">
        <v>0</v>
      </c>
      <c r="G123" s="4"/>
      <c r="H123" s="51" t="s">
        <v>188</v>
      </c>
      <c r="I123" s="68">
        <v>-2.3632975730579816E-3</v>
      </c>
      <c r="J123" s="70"/>
      <c r="K123" s="9">
        <f t="shared" si="6"/>
        <v>-0.14169935491524541</v>
      </c>
      <c r="L123" s="9">
        <f t="shared" si="5"/>
        <v>3.9404714937498726E-5</v>
      </c>
    </row>
    <row r="124" spans="2:12" x14ac:dyDescent="0.2">
      <c r="B124" s="51" t="s">
        <v>189</v>
      </c>
      <c r="C124" s="52">
        <v>3.1693077564637198E-2</v>
      </c>
      <c r="D124" s="53">
        <v>0.17520605155043598</v>
      </c>
      <c r="E124" s="54">
        <v>3597</v>
      </c>
      <c r="F124" s="55">
        <v>0</v>
      </c>
      <c r="G124" s="4"/>
      <c r="H124" s="51" t="s">
        <v>189</v>
      </c>
      <c r="I124" s="68">
        <v>-1.803318254906006E-2</v>
      </c>
      <c r="J124" s="70"/>
      <c r="K124" s="9">
        <f t="shared" si="6"/>
        <v>-9.9663540963759512E-2</v>
      </c>
      <c r="L124" s="9">
        <f t="shared" si="5"/>
        <v>3.2620280418801566E-3</v>
      </c>
    </row>
    <row r="125" spans="2:12" x14ac:dyDescent="0.2">
      <c r="B125" s="51" t="s">
        <v>190</v>
      </c>
      <c r="C125" s="52">
        <v>3.1415068112315821E-2</v>
      </c>
      <c r="D125" s="53">
        <v>0.17446095057858393</v>
      </c>
      <c r="E125" s="54">
        <v>3597</v>
      </c>
      <c r="F125" s="55">
        <v>0</v>
      </c>
      <c r="G125" s="4"/>
      <c r="H125" s="51" t="s">
        <v>190</v>
      </c>
      <c r="I125" s="68">
        <v>-2.2556146040810261E-2</v>
      </c>
      <c r="J125" s="70"/>
      <c r="K125" s="9">
        <f t="shared" si="6"/>
        <v>-0.12522884407159005</v>
      </c>
      <c r="L125" s="9">
        <f t="shared" si="5"/>
        <v>4.0616703157547859E-3</v>
      </c>
    </row>
    <row r="126" spans="2:12" x14ac:dyDescent="0.2">
      <c r="B126" s="51" t="s">
        <v>191</v>
      </c>
      <c r="C126" s="52">
        <v>3.336113427856547E-3</v>
      </c>
      <c r="D126" s="53">
        <v>5.7670689340670087E-2</v>
      </c>
      <c r="E126" s="54">
        <v>3597</v>
      </c>
      <c r="F126" s="55">
        <v>0</v>
      </c>
      <c r="G126" s="4"/>
      <c r="H126" s="51" t="s">
        <v>191</v>
      </c>
      <c r="I126" s="68">
        <v>-1.1022275581214443E-2</v>
      </c>
      <c r="J126" s="70"/>
      <c r="K126" s="9">
        <f t="shared" si="6"/>
        <v>-0.19048678185116305</v>
      </c>
      <c r="L126" s="9">
        <f t="shared" si="5"/>
        <v>6.3761265891602696E-4</v>
      </c>
    </row>
    <row r="127" spans="2:12" x14ac:dyDescent="0.2">
      <c r="B127" s="51" t="s">
        <v>192</v>
      </c>
      <c r="C127" s="52">
        <v>1.1120378092855157E-3</v>
      </c>
      <c r="D127" s="53">
        <v>3.3333317871179748E-2</v>
      </c>
      <c r="E127" s="54">
        <v>3597</v>
      </c>
      <c r="F127" s="55">
        <v>0</v>
      </c>
      <c r="G127" s="4"/>
      <c r="H127" s="51" t="s">
        <v>192</v>
      </c>
      <c r="I127" s="68">
        <v>5.6752835165218554E-4</v>
      </c>
      <c r="J127" s="70"/>
      <c r="K127" s="9">
        <f t="shared" si="6"/>
        <v>1.7006925048929818E-2</v>
      </c>
      <c r="L127" s="9">
        <f t="shared" si="5"/>
        <v>-1.8933398328894872E-5</v>
      </c>
    </row>
    <row r="128" spans="2:12" x14ac:dyDescent="0.2">
      <c r="B128" s="51" t="s">
        <v>193</v>
      </c>
      <c r="C128" s="52">
        <v>0.21017514595496248</v>
      </c>
      <c r="D128" s="53">
        <v>0.40748952969687019</v>
      </c>
      <c r="E128" s="54">
        <v>3597</v>
      </c>
      <c r="F128" s="55">
        <v>0</v>
      </c>
      <c r="G128" s="4"/>
      <c r="H128" s="51" t="s">
        <v>193</v>
      </c>
      <c r="I128" s="68">
        <v>4.2607726684159769E-2</v>
      </c>
      <c r="J128" s="70"/>
      <c r="K128" s="9">
        <f t="shared" si="6"/>
        <v>8.2585291294579768E-2</v>
      </c>
      <c r="L128" s="9">
        <f t="shared" si="5"/>
        <v>-2.1976233797501694E-2</v>
      </c>
    </row>
    <row r="129" spans="2:13" x14ac:dyDescent="0.2">
      <c r="B129" s="51" t="s">
        <v>194</v>
      </c>
      <c r="C129" s="52">
        <v>3.2249096469279953E-2</v>
      </c>
      <c r="D129" s="53">
        <v>0.1766855146344391</v>
      </c>
      <c r="E129" s="54">
        <v>3597</v>
      </c>
      <c r="F129" s="55">
        <v>0</v>
      </c>
      <c r="G129" s="4"/>
      <c r="H129" s="51" t="s">
        <v>194</v>
      </c>
      <c r="I129" s="68">
        <v>-1.7657573905609559E-4</v>
      </c>
      <c r="J129" s="70"/>
      <c r="K129" s="9">
        <f t="shared" si="6"/>
        <v>-9.6714963513954853E-4</v>
      </c>
      <c r="L129" s="9">
        <f t="shared" si="5"/>
        <v>3.2229059947195529E-5</v>
      </c>
    </row>
    <row r="130" spans="2:13" x14ac:dyDescent="0.2">
      <c r="B130" s="51" t="s">
        <v>195</v>
      </c>
      <c r="C130" s="52">
        <v>0.41923825410063942</v>
      </c>
      <c r="D130" s="53">
        <v>0.493503037762063</v>
      </c>
      <c r="E130" s="54">
        <v>3597</v>
      </c>
      <c r="F130" s="55">
        <v>0</v>
      </c>
      <c r="G130" s="4"/>
      <c r="H130" s="51" t="s">
        <v>195</v>
      </c>
      <c r="I130" s="68">
        <v>7.2274823770001068E-3</v>
      </c>
      <c r="J130" s="70"/>
      <c r="K130" s="9">
        <f t="shared" si="6"/>
        <v>8.5054092123890718E-3</v>
      </c>
      <c r="L130" s="9">
        <f t="shared" si="5"/>
        <v>-6.1398549986992441E-3</v>
      </c>
    </row>
    <row r="131" spans="2:13" x14ac:dyDescent="0.2">
      <c r="B131" s="51" t="s">
        <v>196</v>
      </c>
      <c r="C131" s="52">
        <v>0.11592994161801501</v>
      </c>
      <c r="D131" s="53">
        <v>0.32018540163428472</v>
      </c>
      <c r="E131" s="54">
        <v>3597</v>
      </c>
      <c r="F131" s="55">
        <v>0</v>
      </c>
      <c r="G131" s="4"/>
      <c r="H131" s="51" t="s">
        <v>196</v>
      </c>
      <c r="I131" s="68">
        <v>2.2398850404937432E-2</v>
      </c>
      <c r="J131" s="70"/>
      <c r="K131" s="9">
        <f t="shared" si="6"/>
        <v>6.1845895796961953E-2</v>
      </c>
      <c r="L131" s="9">
        <f t="shared" si="5"/>
        <v>-8.1099806752619914E-3</v>
      </c>
    </row>
    <row r="132" spans="2:13" x14ac:dyDescent="0.2">
      <c r="B132" s="51" t="s">
        <v>197</v>
      </c>
      <c r="C132" s="52">
        <v>0.14790102863497359</v>
      </c>
      <c r="D132" s="53">
        <v>0.35505120843832555</v>
      </c>
      <c r="E132" s="54">
        <v>3597</v>
      </c>
      <c r="F132" s="55">
        <v>0</v>
      </c>
      <c r="G132" s="4"/>
      <c r="H132" s="51" t="s">
        <v>197</v>
      </c>
      <c r="I132" s="68">
        <v>-5.678880370040091E-2</v>
      </c>
      <c r="J132" s="70"/>
      <c r="K132" s="9">
        <f t="shared" si="6"/>
        <v>-0.13628930156582636</v>
      </c>
      <c r="L132" s="9">
        <f t="shared" si="5"/>
        <v>2.365608758010428E-2</v>
      </c>
    </row>
    <row r="133" spans="2:13" x14ac:dyDescent="0.2">
      <c r="B133" s="51" t="s">
        <v>198</v>
      </c>
      <c r="C133" s="52">
        <v>5.0041701417848205E-3</v>
      </c>
      <c r="D133" s="53">
        <v>7.0572750071702384E-2</v>
      </c>
      <c r="E133" s="54">
        <v>3597</v>
      </c>
      <c r="F133" s="55">
        <v>0</v>
      </c>
      <c r="G133" s="4"/>
      <c r="H133" s="51" t="s">
        <v>198</v>
      </c>
      <c r="I133" s="68">
        <v>-3.2933194609070945E-3</v>
      </c>
      <c r="J133" s="70"/>
      <c r="K133" s="9">
        <f t="shared" si="6"/>
        <v>-4.6432073663902486E-2</v>
      </c>
      <c r="L133" s="9">
        <f t="shared" si="5"/>
        <v>2.3352258338928323E-4</v>
      </c>
    </row>
    <row r="134" spans="2:13" x14ac:dyDescent="0.2">
      <c r="B134" s="51" t="s">
        <v>199</v>
      </c>
      <c r="C134" s="52">
        <v>1.6680567139282735E-3</v>
      </c>
      <c r="D134" s="53">
        <v>4.0813446209151609E-2</v>
      </c>
      <c r="E134" s="54">
        <v>3597</v>
      </c>
      <c r="F134" s="55">
        <v>0</v>
      </c>
      <c r="G134" s="4"/>
      <c r="H134" s="51" t="s">
        <v>199</v>
      </c>
      <c r="I134" s="68">
        <v>1.8772531517253133E-3</v>
      </c>
      <c r="J134" s="70"/>
      <c r="K134" s="9">
        <f t="shared" si="6"/>
        <v>4.5919224203654734E-2</v>
      </c>
      <c r="L134" s="9">
        <f t="shared" si="5"/>
        <v>-7.6723849964335382E-5</v>
      </c>
    </row>
    <row r="135" spans="2:13" x14ac:dyDescent="0.2">
      <c r="B135" s="51" t="s">
        <v>200</v>
      </c>
      <c r="C135" s="52">
        <v>0.53739227133722545</v>
      </c>
      <c r="D135" s="53">
        <v>0.49866917983681813</v>
      </c>
      <c r="E135" s="54">
        <v>3597</v>
      </c>
      <c r="F135" s="55">
        <v>0</v>
      </c>
      <c r="G135" s="4"/>
      <c r="H135" s="51" t="s">
        <v>200</v>
      </c>
      <c r="I135" s="68">
        <v>6.9903844997245019E-3</v>
      </c>
      <c r="J135" s="70"/>
      <c r="K135" s="9">
        <f t="shared" si="6"/>
        <v>6.4848721891239223E-3</v>
      </c>
      <c r="L135" s="9">
        <f t="shared" si="5"/>
        <v>-7.5332078975820557E-3</v>
      </c>
    </row>
    <row r="136" spans="2:13" x14ac:dyDescent="0.2">
      <c r="B136" s="51" t="s">
        <v>49</v>
      </c>
      <c r="C136" s="52">
        <v>8.6460939671948844E-2</v>
      </c>
      <c r="D136" s="53">
        <v>0.28108256863399839</v>
      </c>
      <c r="E136" s="54">
        <v>3597</v>
      </c>
      <c r="F136" s="55">
        <v>0</v>
      </c>
      <c r="G136" s="4"/>
      <c r="H136" s="51" t="s">
        <v>49</v>
      </c>
      <c r="I136" s="68">
        <v>-4.9715181842632045E-2</v>
      </c>
      <c r="J136" s="70"/>
      <c r="K136" s="9">
        <f t="shared" si="6"/>
        <v>-0.16157800437526981</v>
      </c>
      <c r="L136" s="9">
        <f t="shared" ref="L136" si="9">((0-C136)/D136)*I136</f>
        <v>1.5292379598511537E-2</v>
      </c>
    </row>
    <row r="137" spans="2:13" ht="15.75" thickBot="1" x14ac:dyDescent="0.25">
      <c r="B137" s="56" t="s">
        <v>50</v>
      </c>
      <c r="C137" s="57">
        <v>1.974979149291076</v>
      </c>
      <c r="D137" s="58">
        <v>1.0750156016453347</v>
      </c>
      <c r="E137" s="59">
        <v>3597</v>
      </c>
      <c r="F137" s="60">
        <v>0</v>
      </c>
      <c r="G137" s="4"/>
      <c r="H137" s="56" t="s">
        <v>50</v>
      </c>
      <c r="I137" s="69">
        <v>-8.1606649714898276E-3</v>
      </c>
      <c r="J137" s="70"/>
      <c r="K137" s="9"/>
      <c r="L137" s="9"/>
      <c r="M137" s="2" t="str">
        <f>"((memsleep-"&amp;C137&amp;")/"&amp;D137&amp;")*("&amp;I137&amp;")"</f>
        <v>((memsleep-1.97497914929108)/1.07501560164533)*(-0.00816066497148983)</v>
      </c>
    </row>
    <row r="138" spans="2:13" ht="25.5" customHeight="1" thickTop="1" x14ac:dyDescent="0.2">
      <c r="B138" s="61" t="s">
        <v>46</v>
      </c>
      <c r="C138" s="61"/>
      <c r="D138" s="61"/>
      <c r="E138" s="61"/>
      <c r="F138" s="61"/>
      <c r="G138" s="4"/>
      <c r="H138" s="61" t="s">
        <v>7</v>
      </c>
      <c r="I138" s="61"/>
      <c r="J138" s="70"/>
      <c r="K138" s="9"/>
      <c r="L138" s="9"/>
    </row>
  </sheetData>
  <mergeCells count="7">
    <mergeCell ref="K5:L5"/>
    <mergeCell ref="B5:F5"/>
    <mergeCell ref="B6"/>
    <mergeCell ref="B138:F138"/>
    <mergeCell ref="H4:I4"/>
    <mergeCell ref="H5:H6"/>
    <mergeCell ref="H138:I138"/>
  </mergeCells>
  <pageMargins left="0.25" right="0.2" top="0.25" bottom="0.25" header="0.55000000000000004" footer="0.05"/>
  <pageSetup scale="49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0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74</v>
      </c>
    </row>
    <row r="4" spans="1:12" ht="15.75" thickBot="1" x14ac:dyDescent="0.25">
      <c r="H4" s="71" t="s">
        <v>6</v>
      </c>
      <c r="I4" s="71"/>
      <c r="J4" s="96"/>
    </row>
    <row r="5" spans="1:12" ht="16.5" thickTop="1" thickBot="1" x14ac:dyDescent="0.25">
      <c r="B5" s="71" t="s">
        <v>0</v>
      </c>
      <c r="C5" s="71"/>
      <c r="D5" s="71"/>
      <c r="E5" s="71"/>
      <c r="F5" s="71"/>
      <c r="G5" s="5"/>
      <c r="H5" s="97" t="s">
        <v>45</v>
      </c>
      <c r="I5" s="98" t="s">
        <v>4</v>
      </c>
      <c r="J5" s="96"/>
      <c r="K5" s="10" t="s">
        <v>8</v>
      </c>
      <c r="L5" s="10"/>
    </row>
    <row r="6" spans="1:12" ht="27" thickTop="1" thickBot="1" x14ac:dyDescent="0.25">
      <c r="B6" s="72" t="s">
        <v>45</v>
      </c>
      <c r="C6" s="73" t="s">
        <v>1</v>
      </c>
      <c r="D6" s="74" t="s">
        <v>228</v>
      </c>
      <c r="E6" s="74" t="s">
        <v>229</v>
      </c>
      <c r="F6" s="75" t="s">
        <v>2</v>
      </c>
      <c r="G6" s="5"/>
      <c r="H6" s="99"/>
      <c r="I6" s="100" t="s">
        <v>5</v>
      </c>
      <c r="J6" s="96"/>
      <c r="K6" s="1" t="s">
        <v>9</v>
      </c>
      <c r="L6" s="1" t="s">
        <v>10</v>
      </c>
    </row>
    <row r="7" spans="1:12" ht="15.75" thickTop="1" x14ac:dyDescent="0.2">
      <c r="B7" s="76" t="s">
        <v>63</v>
      </c>
      <c r="C7" s="77">
        <v>7.9315006759801715E-2</v>
      </c>
      <c r="D7" s="78">
        <v>0.27026023470046417</v>
      </c>
      <c r="E7" s="79">
        <v>4438</v>
      </c>
      <c r="F7" s="80">
        <v>0</v>
      </c>
      <c r="G7" s="5"/>
      <c r="H7" s="76" t="s">
        <v>63</v>
      </c>
      <c r="I7" s="101">
        <v>5.3054903991633109E-2</v>
      </c>
      <c r="J7" s="96"/>
      <c r="K7" s="9">
        <f>((1-C7)/D7)*I7</f>
        <v>0.18074007068422115</v>
      </c>
      <c r="L7" s="9">
        <f>((0-C7)/D7)*I7</f>
        <v>-1.5570363406961784E-2</v>
      </c>
    </row>
    <row r="8" spans="1:12" x14ac:dyDescent="0.2">
      <c r="B8" s="81" t="s">
        <v>64</v>
      </c>
      <c r="C8" s="82">
        <v>0.48152320865254622</v>
      </c>
      <c r="D8" s="83">
        <v>0.49971479427399135</v>
      </c>
      <c r="E8" s="84">
        <v>4438</v>
      </c>
      <c r="F8" s="85">
        <v>0</v>
      </c>
      <c r="G8" s="5"/>
      <c r="H8" s="81" t="s">
        <v>64</v>
      </c>
      <c r="I8" s="102">
        <v>2.1577580889185075E-2</v>
      </c>
      <c r="J8" s="96"/>
      <c r="K8" s="9">
        <f t="shared" ref="K8:K71" si="0">((1-C8)/D8)*I8</f>
        <v>2.2387720020814059E-2</v>
      </c>
      <c r="L8" s="9">
        <f t="shared" ref="L8:L71" si="1">((0-C8)/D8)*I8</f>
        <v>-2.079207200542358E-2</v>
      </c>
    </row>
    <row r="9" spans="1:12" x14ac:dyDescent="0.2">
      <c r="B9" s="81" t="s">
        <v>65</v>
      </c>
      <c r="C9" s="82">
        <v>5.3177106804867057E-2</v>
      </c>
      <c r="D9" s="83">
        <v>0.22441178604729967</v>
      </c>
      <c r="E9" s="84">
        <v>4438</v>
      </c>
      <c r="F9" s="85">
        <v>0</v>
      </c>
      <c r="G9" s="5"/>
      <c r="H9" s="81" t="s">
        <v>65</v>
      </c>
      <c r="I9" s="102">
        <v>-1.7902735808318353E-2</v>
      </c>
      <c r="J9" s="96"/>
      <c r="K9" s="9">
        <f t="shared" si="0"/>
        <v>-7.5534001189079061E-2</v>
      </c>
      <c r="L9" s="9">
        <f t="shared" si="1"/>
        <v>4.2422713661643642E-3</v>
      </c>
    </row>
    <row r="10" spans="1:12" x14ac:dyDescent="0.2">
      <c r="B10" s="81" t="s">
        <v>66</v>
      </c>
      <c r="C10" s="82">
        <v>9.080666967102298E-2</v>
      </c>
      <c r="D10" s="83">
        <v>0.28736636157652257</v>
      </c>
      <c r="E10" s="84">
        <v>4438</v>
      </c>
      <c r="F10" s="85">
        <v>0</v>
      </c>
      <c r="G10" s="5"/>
      <c r="H10" s="81" t="s">
        <v>66</v>
      </c>
      <c r="I10" s="102">
        <v>-2.7794583966452329E-2</v>
      </c>
      <c r="J10" s="96"/>
      <c r="K10" s="9">
        <f t="shared" si="0"/>
        <v>-8.79387908276031E-2</v>
      </c>
      <c r="L10" s="9">
        <f t="shared" si="1"/>
        <v>8.7829820826577573E-3</v>
      </c>
    </row>
    <row r="11" spans="1:12" x14ac:dyDescent="0.2">
      <c r="B11" s="81" t="s">
        <v>47</v>
      </c>
      <c r="C11" s="82">
        <v>9.5989184317260029E-2</v>
      </c>
      <c r="D11" s="83">
        <v>0.29460960270051251</v>
      </c>
      <c r="E11" s="84">
        <v>4438</v>
      </c>
      <c r="F11" s="85">
        <v>0</v>
      </c>
      <c r="G11" s="5"/>
      <c r="H11" s="81" t="s">
        <v>47</v>
      </c>
      <c r="I11" s="102">
        <v>-7.5167783136044827E-3</v>
      </c>
      <c r="J11" s="96"/>
      <c r="K11" s="9">
        <f t="shared" si="0"/>
        <v>-2.3065266143058066E-2</v>
      </c>
      <c r="L11" s="9">
        <f t="shared" si="1"/>
        <v>2.4491035336347798E-3</v>
      </c>
    </row>
    <row r="12" spans="1:12" x14ac:dyDescent="0.2">
      <c r="B12" s="81" t="s">
        <v>75</v>
      </c>
      <c r="C12" s="82">
        <v>7.7512392969806221E-2</v>
      </c>
      <c r="D12" s="83">
        <v>0.26743286512543862</v>
      </c>
      <c r="E12" s="84">
        <v>4438</v>
      </c>
      <c r="F12" s="85">
        <v>0</v>
      </c>
      <c r="G12" s="5"/>
      <c r="H12" s="81" t="s">
        <v>75</v>
      </c>
      <c r="I12" s="102">
        <v>-3.8177617275570101E-3</v>
      </c>
      <c r="J12" s="96"/>
      <c r="K12" s="9">
        <f t="shared" si="0"/>
        <v>-1.3169054142293305E-2</v>
      </c>
      <c r="L12" s="9">
        <f t="shared" si="1"/>
        <v>1.1065350818145819E-3</v>
      </c>
    </row>
    <row r="13" spans="1:12" x14ac:dyDescent="0.2">
      <c r="B13" s="81" t="s">
        <v>67</v>
      </c>
      <c r="C13" s="82">
        <v>1.5772870662460567E-2</v>
      </c>
      <c r="D13" s="83">
        <v>0.12460973474654745</v>
      </c>
      <c r="E13" s="84">
        <v>4438</v>
      </c>
      <c r="F13" s="85">
        <v>0</v>
      </c>
      <c r="G13" s="5"/>
      <c r="H13" s="81" t="s">
        <v>67</v>
      </c>
      <c r="I13" s="102">
        <v>-3.0182645829880572E-3</v>
      </c>
      <c r="J13" s="96"/>
      <c r="K13" s="9">
        <f t="shared" si="0"/>
        <v>-2.383969352103776E-2</v>
      </c>
      <c r="L13" s="9">
        <f t="shared" si="1"/>
        <v>3.8204637052945129E-4</v>
      </c>
    </row>
    <row r="14" spans="1:12" x14ac:dyDescent="0.2">
      <c r="B14" s="81" t="s">
        <v>68</v>
      </c>
      <c r="C14" s="82">
        <v>1.9603424966200992E-2</v>
      </c>
      <c r="D14" s="83">
        <v>0.13864870087946565</v>
      </c>
      <c r="E14" s="84">
        <v>4438</v>
      </c>
      <c r="F14" s="85">
        <v>0</v>
      </c>
      <c r="G14" s="5"/>
      <c r="H14" s="81" t="s">
        <v>68</v>
      </c>
      <c r="I14" s="102">
        <v>-1.4038861939775063E-2</v>
      </c>
      <c r="J14" s="96"/>
      <c r="K14" s="9">
        <f t="shared" si="0"/>
        <v>-9.9269968458581298E-2</v>
      </c>
      <c r="L14" s="9">
        <f t="shared" si="1"/>
        <v>1.9849430604221034E-3</v>
      </c>
    </row>
    <row r="15" spans="1:12" x14ac:dyDescent="0.2">
      <c r="B15" s="81" t="s">
        <v>69</v>
      </c>
      <c r="C15" s="82">
        <v>3.3799008562415502E-3</v>
      </c>
      <c r="D15" s="83">
        <v>5.8045123011515196E-2</v>
      </c>
      <c r="E15" s="84">
        <v>4438</v>
      </c>
      <c r="F15" s="85">
        <v>0</v>
      </c>
      <c r="G15" s="5"/>
      <c r="H15" s="81" t="s">
        <v>69</v>
      </c>
      <c r="I15" s="102">
        <v>-9.219204610205773E-3</v>
      </c>
      <c r="J15" s="96"/>
      <c r="K15" s="9">
        <f t="shared" si="0"/>
        <v>-0.15829141426450447</v>
      </c>
      <c r="L15" s="9">
        <f t="shared" si="1"/>
        <v>5.3682369748305825E-4</v>
      </c>
    </row>
    <row r="16" spans="1:12" x14ac:dyDescent="0.2">
      <c r="B16" s="81" t="s">
        <v>70</v>
      </c>
      <c r="C16" s="82">
        <v>2.2082018927444796E-2</v>
      </c>
      <c r="D16" s="83">
        <v>0.14696690192125275</v>
      </c>
      <c r="E16" s="84">
        <v>4438</v>
      </c>
      <c r="F16" s="85">
        <v>0</v>
      </c>
      <c r="G16" s="5"/>
      <c r="H16" s="81" t="s">
        <v>70</v>
      </c>
      <c r="I16" s="102">
        <v>-7.8529397030790617E-3</v>
      </c>
      <c r="J16" s="96"/>
      <c r="K16" s="9">
        <f t="shared" si="0"/>
        <v>-5.2253472309257802E-2</v>
      </c>
      <c r="L16" s="9">
        <f t="shared" si="1"/>
        <v>1.17991711666066E-3</v>
      </c>
    </row>
    <row r="17" spans="2:12" ht="24" x14ac:dyDescent="0.2">
      <c r="B17" s="81" t="s">
        <v>48</v>
      </c>
      <c r="C17" s="82">
        <v>5.4754393871113111E-2</v>
      </c>
      <c r="D17" s="83">
        <v>0.22752585554201993</v>
      </c>
      <c r="E17" s="84">
        <v>4438</v>
      </c>
      <c r="F17" s="85">
        <v>0</v>
      </c>
      <c r="G17" s="5"/>
      <c r="H17" s="81" t="s">
        <v>48</v>
      </c>
      <c r="I17" s="102">
        <v>-2.1735605126211612E-2</v>
      </c>
      <c r="J17" s="96"/>
      <c r="K17" s="9">
        <f t="shared" si="0"/>
        <v>-9.0299562628431265E-2</v>
      </c>
      <c r="L17" s="9">
        <f t="shared" si="1"/>
        <v>5.2307017207887489E-3</v>
      </c>
    </row>
    <row r="18" spans="2:12" x14ac:dyDescent="0.2">
      <c r="B18" s="81" t="s">
        <v>76</v>
      </c>
      <c r="C18" s="82">
        <v>6.0838215412347902E-3</v>
      </c>
      <c r="D18" s="83">
        <v>7.7769990814911288E-2</v>
      </c>
      <c r="E18" s="84">
        <v>4438</v>
      </c>
      <c r="F18" s="85">
        <v>0</v>
      </c>
      <c r="G18" s="5"/>
      <c r="H18" s="81" t="s">
        <v>76</v>
      </c>
      <c r="I18" s="102">
        <v>-1.1877388961700446E-2</v>
      </c>
      <c r="J18" s="96"/>
      <c r="K18" s="9">
        <f t="shared" si="0"/>
        <v>-0.15179542807169991</v>
      </c>
      <c r="L18" s="9">
        <f t="shared" si="1"/>
        <v>9.2914907230466951E-4</v>
      </c>
    </row>
    <row r="19" spans="2:12" x14ac:dyDescent="0.2">
      <c r="B19" s="81" t="s">
        <v>77</v>
      </c>
      <c r="C19" s="82">
        <v>8.1117620549797202E-3</v>
      </c>
      <c r="D19" s="83">
        <v>8.9709390534440436E-2</v>
      </c>
      <c r="E19" s="84">
        <v>4438</v>
      </c>
      <c r="F19" s="85">
        <v>0</v>
      </c>
      <c r="G19" s="5"/>
      <c r="H19" s="81" t="s">
        <v>77</v>
      </c>
      <c r="I19" s="102">
        <v>2.6909111837707195E-2</v>
      </c>
      <c r="J19" s="96"/>
      <c r="K19" s="9">
        <f t="shared" si="0"/>
        <v>0.29752550280811424</v>
      </c>
      <c r="L19" s="9">
        <f t="shared" si="1"/>
        <v>-2.4331935713521385E-3</v>
      </c>
    </row>
    <row r="20" spans="2:12" x14ac:dyDescent="0.2">
      <c r="B20" s="81" t="s">
        <v>78</v>
      </c>
      <c r="C20" s="82">
        <v>1.3519603424966201E-2</v>
      </c>
      <c r="D20" s="83">
        <v>0.11549817993496654</v>
      </c>
      <c r="E20" s="84">
        <v>4438</v>
      </c>
      <c r="F20" s="85">
        <v>0</v>
      </c>
      <c r="G20" s="5"/>
      <c r="H20" s="81" t="s">
        <v>78</v>
      </c>
      <c r="I20" s="102">
        <v>1.906307490525248E-2</v>
      </c>
      <c r="J20" s="96"/>
      <c r="K20" s="9">
        <f t="shared" ref="K20:K65" si="2">((1-C20)/D20)*I20</f>
        <v>0.16281944618574729</v>
      </c>
      <c r="L20" s="9">
        <f t="shared" ref="L20:L65" si="3">((0-C20)/D20)*I20</f>
        <v>-2.2314222866936587E-3</v>
      </c>
    </row>
    <row r="21" spans="2:12" x14ac:dyDescent="0.2">
      <c r="B21" s="81" t="s">
        <v>79</v>
      </c>
      <c r="C21" s="82">
        <v>1.1041009463722398E-2</v>
      </c>
      <c r="D21" s="83">
        <v>0.10450629882710133</v>
      </c>
      <c r="E21" s="84">
        <v>4438</v>
      </c>
      <c r="F21" s="85">
        <v>0</v>
      </c>
      <c r="G21" s="5"/>
      <c r="H21" s="81" t="s">
        <v>79</v>
      </c>
      <c r="I21" s="102">
        <v>2.8011773236028142E-2</v>
      </c>
      <c r="J21" s="96"/>
      <c r="K21" s="9">
        <f t="shared" si="2"/>
        <v>0.26507966786256043</v>
      </c>
      <c r="L21" s="9">
        <f t="shared" si="3"/>
        <v>-2.9594221292470863E-3</v>
      </c>
    </row>
    <row r="22" spans="2:12" ht="24" x14ac:dyDescent="0.2">
      <c r="B22" s="81" t="s">
        <v>80</v>
      </c>
      <c r="C22" s="82">
        <v>1.5772870662460567E-3</v>
      </c>
      <c r="D22" s="83">
        <v>3.9688211802526442E-2</v>
      </c>
      <c r="E22" s="84">
        <v>4438</v>
      </c>
      <c r="F22" s="85">
        <v>0</v>
      </c>
      <c r="G22" s="5"/>
      <c r="H22" s="81" t="s">
        <v>80</v>
      </c>
      <c r="I22" s="102">
        <v>3.2282215365594573E-3</v>
      </c>
      <c r="J22" s="96"/>
      <c r="K22" s="9">
        <f t="shared" si="2"/>
        <v>8.1211260424630408E-2</v>
      </c>
      <c r="L22" s="9">
        <f t="shared" si="3"/>
        <v>-1.282958300547084E-4</v>
      </c>
    </row>
    <row r="23" spans="2:12" x14ac:dyDescent="0.2">
      <c r="B23" s="81" t="s">
        <v>81</v>
      </c>
      <c r="C23" s="82">
        <v>4.7318611987381704E-3</v>
      </c>
      <c r="D23" s="83">
        <v>6.863331623270548E-2</v>
      </c>
      <c r="E23" s="84">
        <v>4438</v>
      </c>
      <c r="F23" s="85">
        <v>0</v>
      </c>
      <c r="G23" s="5"/>
      <c r="H23" s="81" t="s">
        <v>81</v>
      </c>
      <c r="I23" s="102">
        <v>1.0110678538045311E-2</v>
      </c>
      <c r="J23" s="96"/>
      <c r="K23" s="9">
        <f t="shared" si="2"/>
        <v>0.14661736839962031</v>
      </c>
      <c r="L23" s="9">
        <f t="shared" si="3"/>
        <v>-6.9707148209011247E-4</v>
      </c>
    </row>
    <row r="24" spans="2:12" x14ac:dyDescent="0.2">
      <c r="B24" s="81" t="s">
        <v>82</v>
      </c>
      <c r="C24" s="82">
        <v>0.90806669671022988</v>
      </c>
      <c r="D24" s="83">
        <v>0.28896433327383708</v>
      </c>
      <c r="E24" s="84">
        <v>4438</v>
      </c>
      <c r="F24" s="85">
        <v>0</v>
      </c>
      <c r="G24" s="5"/>
      <c r="H24" s="81" t="s">
        <v>82</v>
      </c>
      <c r="I24" s="102">
        <v>-2.1857432660945218E-2</v>
      </c>
      <c r="J24" s="96"/>
      <c r="K24" s="9">
        <f t="shared" si="2"/>
        <v>-6.9538893024910838E-3</v>
      </c>
      <c r="L24" s="9">
        <f t="shared" si="3"/>
        <v>6.8686700708429124E-2</v>
      </c>
    </row>
    <row r="25" spans="2:12" x14ac:dyDescent="0.2">
      <c r="B25" s="81" t="s">
        <v>83</v>
      </c>
      <c r="C25" s="82">
        <v>1.6448850833708877E-2</v>
      </c>
      <c r="D25" s="83">
        <v>0.12720822442657803</v>
      </c>
      <c r="E25" s="84">
        <v>4438</v>
      </c>
      <c r="F25" s="85">
        <v>0</v>
      </c>
      <c r="G25" s="5"/>
      <c r="H25" s="81" t="s">
        <v>83</v>
      </c>
      <c r="I25" s="102">
        <v>-3.4727056782416933E-3</v>
      </c>
      <c r="J25" s="96"/>
      <c r="K25" s="9">
        <f t="shared" si="2"/>
        <v>-2.6850336728992917E-2</v>
      </c>
      <c r="L25" s="9">
        <f t="shared" si="3"/>
        <v>4.4904343212290554E-4</v>
      </c>
    </row>
    <row r="26" spans="2:12" x14ac:dyDescent="0.2">
      <c r="B26" s="81" t="s">
        <v>84</v>
      </c>
      <c r="C26" s="82">
        <v>1.9378098242451555E-2</v>
      </c>
      <c r="D26" s="83">
        <v>0.13786540649044315</v>
      </c>
      <c r="E26" s="84">
        <v>4438</v>
      </c>
      <c r="F26" s="85">
        <v>0</v>
      </c>
      <c r="G26" s="5"/>
      <c r="H26" s="81" t="s">
        <v>84</v>
      </c>
      <c r="I26" s="102">
        <v>1.8917906140757306E-3</v>
      </c>
      <c r="J26" s="96"/>
      <c r="K26" s="9">
        <f t="shared" si="2"/>
        <v>1.3456104449455355E-2</v>
      </c>
      <c r="L26" s="9">
        <f t="shared" si="3"/>
        <v>-2.6590647579346517E-4</v>
      </c>
    </row>
    <row r="27" spans="2:12" x14ac:dyDescent="0.2">
      <c r="B27" s="81" t="s">
        <v>85</v>
      </c>
      <c r="C27" s="82">
        <v>1.1266336187471834E-3</v>
      </c>
      <c r="D27" s="83">
        <v>3.3550230211438506E-2</v>
      </c>
      <c r="E27" s="84">
        <v>4438</v>
      </c>
      <c r="F27" s="85">
        <v>0</v>
      </c>
      <c r="G27" s="5"/>
      <c r="H27" s="81" t="s">
        <v>85</v>
      </c>
      <c r="I27" s="102">
        <v>-4.684987707605579E-3</v>
      </c>
      <c r="J27" s="96"/>
      <c r="K27" s="9">
        <f t="shared" si="2"/>
        <v>-0.13948367607192419</v>
      </c>
      <c r="L27" s="9">
        <f t="shared" si="3"/>
        <v>1.5732424551311098E-4</v>
      </c>
    </row>
    <row r="28" spans="2:12" x14ac:dyDescent="0.2">
      <c r="B28" s="81" t="s">
        <v>86</v>
      </c>
      <c r="C28" s="82">
        <v>2.2532672374943668E-3</v>
      </c>
      <c r="D28" s="83">
        <v>4.742042508998065E-2</v>
      </c>
      <c r="E28" s="84">
        <v>4438</v>
      </c>
      <c r="F28" s="85">
        <v>0</v>
      </c>
      <c r="G28" s="5"/>
      <c r="H28" s="81" t="s">
        <v>86</v>
      </c>
      <c r="I28" s="102">
        <v>-9.9457536055083187E-3</v>
      </c>
      <c r="J28" s="96"/>
      <c r="K28" s="9">
        <f t="shared" si="2"/>
        <v>-0.20926305797401035</v>
      </c>
      <c r="L28" s="9">
        <f t="shared" si="3"/>
        <v>4.7259046516262494E-4</v>
      </c>
    </row>
    <row r="29" spans="2:12" x14ac:dyDescent="0.2">
      <c r="B29" s="81" t="s">
        <v>89</v>
      </c>
      <c r="C29" s="82">
        <v>1.2843623253717891E-2</v>
      </c>
      <c r="D29" s="83">
        <v>0.11261226434654902</v>
      </c>
      <c r="E29" s="84">
        <v>4438</v>
      </c>
      <c r="F29" s="85">
        <v>0</v>
      </c>
      <c r="G29" s="5"/>
      <c r="H29" s="81" t="s">
        <v>89</v>
      </c>
      <c r="I29" s="102">
        <v>-1.0136190276575445E-2</v>
      </c>
      <c r="J29" s="96"/>
      <c r="K29" s="9">
        <f t="shared" si="2"/>
        <v>-8.8853598011695983E-2</v>
      </c>
      <c r="L29" s="9">
        <f t="shared" si="3"/>
        <v>1.1560500083694753E-3</v>
      </c>
    </row>
    <row r="30" spans="2:12" ht="24" x14ac:dyDescent="0.2">
      <c r="B30" s="81" t="s">
        <v>90</v>
      </c>
      <c r="C30" s="82">
        <v>2.2532672374943669E-4</v>
      </c>
      <c r="D30" s="83">
        <v>1.5010886840871001E-2</v>
      </c>
      <c r="E30" s="84">
        <v>4438</v>
      </c>
      <c r="F30" s="85">
        <v>0</v>
      </c>
      <c r="G30" s="5"/>
      <c r="H30" s="81" t="s">
        <v>90</v>
      </c>
      <c r="I30" s="102">
        <v>-2.6417004058458507E-3</v>
      </c>
      <c r="J30" s="96"/>
      <c r="K30" s="9">
        <f t="shared" si="2"/>
        <v>-0.17594597761920275</v>
      </c>
      <c r="L30" s="9">
        <f t="shared" si="3"/>
        <v>3.9654265859635505E-5</v>
      </c>
    </row>
    <row r="31" spans="2:12" x14ac:dyDescent="0.2">
      <c r="B31" s="81" t="s">
        <v>91</v>
      </c>
      <c r="C31" s="82">
        <v>0.47183415953132041</v>
      </c>
      <c r="D31" s="83">
        <v>0.49926230682103812</v>
      </c>
      <c r="E31" s="84">
        <v>4438</v>
      </c>
      <c r="F31" s="85">
        <v>0</v>
      </c>
      <c r="G31" s="5"/>
      <c r="H31" s="81" t="s">
        <v>91</v>
      </c>
      <c r="I31" s="102">
        <v>-1.5812072115612905E-2</v>
      </c>
      <c r="J31" s="96"/>
      <c r="K31" s="9">
        <f t="shared" si="2"/>
        <v>-1.6727472201276433E-2</v>
      </c>
      <c r="L31" s="9">
        <f t="shared" si="3"/>
        <v>1.4943398800969648E-2</v>
      </c>
    </row>
    <row r="32" spans="2:12" ht="24" x14ac:dyDescent="0.2">
      <c r="B32" s="81" t="s">
        <v>92</v>
      </c>
      <c r="C32" s="82">
        <v>0.32942767012167645</v>
      </c>
      <c r="D32" s="83">
        <v>0.47005836586131194</v>
      </c>
      <c r="E32" s="84">
        <v>4438</v>
      </c>
      <c r="F32" s="85">
        <v>0</v>
      </c>
      <c r="G32" s="5"/>
      <c r="H32" s="81" t="s">
        <v>92</v>
      </c>
      <c r="I32" s="102">
        <v>5.2622927733033537E-2</v>
      </c>
      <c r="J32" s="96"/>
      <c r="K32" s="9">
        <f t="shared" si="2"/>
        <v>7.5070420649358927E-2</v>
      </c>
      <c r="L32" s="9">
        <f t="shared" si="3"/>
        <v>-3.6879353155027814E-2</v>
      </c>
    </row>
    <row r="33" spans="2:12" x14ac:dyDescent="0.2">
      <c r="B33" s="81" t="s">
        <v>93</v>
      </c>
      <c r="C33" s="82">
        <v>1.216764308246958E-2</v>
      </c>
      <c r="D33" s="83">
        <v>0.10964625159971951</v>
      </c>
      <c r="E33" s="84">
        <v>4438</v>
      </c>
      <c r="F33" s="85">
        <v>0</v>
      </c>
      <c r="G33" s="5"/>
      <c r="H33" s="81" t="s">
        <v>93</v>
      </c>
      <c r="I33" s="102">
        <v>1.3562871858764326E-2</v>
      </c>
      <c r="J33" s="96"/>
      <c r="K33" s="9">
        <f t="shared" si="2"/>
        <v>0.12219153394978333</v>
      </c>
      <c r="L33" s="9">
        <f t="shared" si="3"/>
        <v>-1.5050964491989734E-3</v>
      </c>
    </row>
    <row r="34" spans="2:12" x14ac:dyDescent="0.2">
      <c r="B34" s="81" t="s">
        <v>94</v>
      </c>
      <c r="C34" s="82">
        <v>2.3884632717440287E-2</v>
      </c>
      <c r="D34" s="83">
        <v>0.15270694654793401</v>
      </c>
      <c r="E34" s="84">
        <v>4438</v>
      </c>
      <c r="F34" s="85">
        <v>0</v>
      </c>
      <c r="G34" s="5"/>
      <c r="H34" s="81" t="s">
        <v>94</v>
      </c>
      <c r="I34" s="102">
        <v>1.6249707570839423E-2</v>
      </c>
      <c r="J34" s="96"/>
      <c r="K34" s="9">
        <f t="shared" si="2"/>
        <v>0.10386946784221919</v>
      </c>
      <c r="L34" s="9">
        <f t="shared" si="3"/>
        <v>-2.5415890099896657E-3</v>
      </c>
    </row>
    <row r="35" spans="2:12" x14ac:dyDescent="0.2">
      <c r="B35" s="81" t="s">
        <v>95</v>
      </c>
      <c r="C35" s="82">
        <v>8.3596214511041003E-2</v>
      </c>
      <c r="D35" s="83">
        <v>0.27681248729991753</v>
      </c>
      <c r="E35" s="84">
        <v>4438</v>
      </c>
      <c r="F35" s="85">
        <v>0</v>
      </c>
      <c r="G35" s="5"/>
      <c r="H35" s="81" t="s">
        <v>95</v>
      </c>
      <c r="I35" s="102">
        <v>-3.397052893721178E-2</v>
      </c>
      <c r="J35" s="96"/>
      <c r="K35" s="9">
        <f t="shared" si="2"/>
        <v>-0.1124614052522636</v>
      </c>
      <c r="L35" s="9">
        <f t="shared" si="3"/>
        <v>1.0258957794096336E-2</v>
      </c>
    </row>
    <row r="36" spans="2:12" x14ac:dyDescent="0.2">
      <c r="B36" s="81" t="s">
        <v>96</v>
      </c>
      <c r="C36" s="82">
        <v>6.106354213609734E-2</v>
      </c>
      <c r="D36" s="83">
        <v>0.23947381470432133</v>
      </c>
      <c r="E36" s="84">
        <v>4438</v>
      </c>
      <c r="F36" s="85">
        <v>0</v>
      </c>
      <c r="G36" s="5"/>
      <c r="H36" s="81" t="s">
        <v>96</v>
      </c>
      <c r="I36" s="102">
        <v>-3.3297223804309474E-2</v>
      </c>
      <c r="J36" s="96"/>
      <c r="K36" s="9">
        <f t="shared" si="2"/>
        <v>-0.13055280141639553</v>
      </c>
      <c r="L36" s="9">
        <f t="shared" si="3"/>
        <v>8.4904749661250736E-3</v>
      </c>
    </row>
    <row r="37" spans="2:12" x14ac:dyDescent="0.2">
      <c r="B37" s="81" t="s">
        <v>97</v>
      </c>
      <c r="C37" s="82">
        <v>1.7800811176205498E-2</v>
      </c>
      <c r="D37" s="83">
        <v>0.1322417588547844</v>
      </c>
      <c r="E37" s="84">
        <v>4438</v>
      </c>
      <c r="F37" s="85">
        <v>0</v>
      </c>
      <c r="G37" s="5"/>
      <c r="H37" s="81" t="s">
        <v>97</v>
      </c>
      <c r="I37" s="102">
        <v>-2.5985345373694443E-2</v>
      </c>
      <c r="J37" s="96"/>
      <c r="K37" s="9">
        <f t="shared" si="2"/>
        <v>-0.19300095044391818</v>
      </c>
      <c r="L37" s="9">
        <f t="shared" si="3"/>
        <v>3.4978378263522685E-3</v>
      </c>
    </row>
    <row r="38" spans="2:12" x14ac:dyDescent="0.2">
      <c r="B38" s="81" t="s">
        <v>98</v>
      </c>
      <c r="C38" s="82">
        <v>2.2532672374943668E-3</v>
      </c>
      <c r="D38" s="83">
        <v>4.7420425089980713E-2</v>
      </c>
      <c r="E38" s="84">
        <v>4438</v>
      </c>
      <c r="F38" s="85">
        <v>0</v>
      </c>
      <c r="G38" s="5"/>
      <c r="H38" s="81" t="s">
        <v>98</v>
      </c>
      <c r="I38" s="102">
        <v>-4.7304967578966741E-3</v>
      </c>
      <c r="J38" s="96"/>
      <c r="K38" s="9">
        <f t="shared" si="2"/>
        <v>-9.9531745562784282E-2</v>
      </c>
      <c r="L38" s="9">
        <f t="shared" si="3"/>
        <v>2.2477810651035291E-4</v>
      </c>
    </row>
    <row r="39" spans="2:12" x14ac:dyDescent="0.2">
      <c r="B39" s="81" t="s">
        <v>99</v>
      </c>
      <c r="C39" s="82">
        <v>1.1266336187471834E-3</v>
      </c>
      <c r="D39" s="83">
        <v>3.3550230211438631E-2</v>
      </c>
      <c r="E39" s="84">
        <v>4438</v>
      </c>
      <c r="F39" s="85">
        <v>0</v>
      </c>
      <c r="G39" s="5"/>
      <c r="H39" s="81" t="s">
        <v>99</v>
      </c>
      <c r="I39" s="102">
        <v>3.6097286853982484E-4</v>
      </c>
      <c r="J39" s="96"/>
      <c r="K39" s="9">
        <f t="shared" si="2"/>
        <v>1.0747055447856231E-2</v>
      </c>
      <c r="L39" s="9">
        <f t="shared" si="3"/>
        <v>-1.2121650629208472E-5</v>
      </c>
    </row>
    <row r="40" spans="2:12" x14ac:dyDescent="0.2">
      <c r="B40" s="81" t="s">
        <v>100</v>
      </c>
      <c r="C40" s="82">
        <v>0.1050022532672375</v>
      </c>
      <c r="D40" s="83">
        <v>0.30659086797958618</v>
      </c>
      <c r="E40" s="84">
        <v>4438</v>
      </c>
      <c r="F40" s="85">
        <v>0</v>
      </c>
      <c r="G40" s="5"/>
      <c r="H40" s="81" t="s">
        <v>100</v>
      </c>
      <c r="I40" s="102">
        <v>-3.9389107618139643E-2</v>
      </c>
      <c r="J40" s="96"/>
      <c r="K40" s="9">
        <f t="shared" si="2"/>
        <v>-0.11498438553100199</v>
      </c>
      <c r="L40" s="9">
        <f t="shared" si="3"/>
        <v>1.3490111696235381E-2</v>
      </c>
    </row>
    <row r="41" spans="2:12" x14ac:dyDescent="0.2">
      <c r="B41" s="81" t="s">
        <v>101</v>
      </c>
      <c r="C41" s="82">
        <v>1.5772870662460567E-3</v>
      </c>
      <c r="D41" s="83">
        <v>3.968821180252724E-2</v>
      </c>
      <c r="E41" s="84">
        <v>4438</v>
      </c>
      <c r="F41" s="85">
        <v>0</v>
      </c>
      <c r="G41" s="5"/>
      <c r="H41" s="81" t="s">
        <v>101</v>
      </c>
      <c r="I41" s="102">
        <v>-7.9076428809145153E-4</v>
      </c>
      <c r="J41" s="96"/>
      <c r="K41" s="9">
        <f t="shared" si="2"/>
        <v>-1.9892985598235526E-2</v>
      </c>
      <c r="L41" s="9">
        <f t="shared" si="3"/>
        <v>3.1426517532757542E-5</v>
      </c>
    </row>
    <row r="42" spans="2:12" x14ac:dyDescent="0.2">
      <c r="B42" s="81" t="s">
        <v>102</v>
      </c>
      <c r="C42" s="82">
        <v>4.9571879224876072E-3</v>
      </c>
      <c r="D42" s="83">
        <v>7.0240486264581903E-2</v>
      </c>
      <c r="E42" s="84">
        <v>4438</v>
      </c>
      <c r="F42" s="85">
        <v>0</v>
      </c>
      <c r="G42" s="5"/>
      <c r="H42" s="81" t="s">
        <v>102</v>
      </c>
      <c r="I42" s="102">
        <v>-2.790349452520758E-3</v>
      </c>
      <c r="J42" s="96"/>
      <c r="K42" s="9">
        <f t="shared" si="2"/>
        <v>-3.9528729278106307E-2</v>
      </c>
      <c r="L42" s="9">
        <f t="shared" si="3"/>
        <v>1.9692754622244987E-4</v>
      </c>
    </row>
    <row r="43" spans="2:12" x14ac:dyDescent="0.2">
      <c r="B43" s="81" t="s">
        <v>103</v>
      </c>
      <c r="C43" s="82">
        <v>4.6867958539882827E-2</v>
      </c>
      <c r="D43" s="83">
        <v>0.21137980253651248</v>
      </c>
      <c r="E43" s="84">
        <v>4438</v>
      </c>
      <c r="F43" s="85">
        <v>0</v>
      </c>
      <c r="G43" s="5"/>
      <c r="H43" s="81" t="s">
        <v>103</v>
      </c>
      <c r="I43" s="102">
        <v>-3.9028244056949248E-2</v>
      </c>
      <c r="J43" s="96"/>
      <c r="K43" s="9">
        <f t="shared" si="2"/>
        <v>-0.17598213966624449</v>
      </c>
      <c r="L43" s="9">
        <f t="shared" si="3"/>
        <v>8.653495283824789E-3</v>
      </c>
    </row>
    <row r="44" spans="2:12" x14ac:dyDescent="0.2">
      <c r="B44" s="81" t="s">
        <v>104</v>
      </c>
      <c r="C44" s="82">
        <v>1.3519603424966202E-3</v>
      </c>
      <c r="D44" s="83">
        <v>3.6748290235553378E-2</v>
      </c>
      <c r="E44" s="84">
        <v>4438</v>
      </c>
      <c r="F44" s="85">
        <v>0</v>
      </c>
      <c r="G44" s="5"/>
      <c r="H44" s="81" t="s">
        <v>104</v>
      </c>
      <c r="I44" s="102">
        <v>7.6577221371086808E-3</v>
      </c>
      <c r="J44" s="96"/>
      <c r="K44" s="9">
        <f t="shared" si="2"/>
        <v>0.20810136067410137</v>
      </c>
      <c r="L44" s="9">
        <f t="shared" si="3"/>
        <v>-2.8172566878262821E-4</v>
      </c>
    </row>
    <row r="45" spans="2:12" x14ac:dyDescent="0.2">
      <c r="B45" s="81" t="s">
        <v>105</v>
      </c>
      <c r="C45" s="82">
        <v>3.6502929247408743E-2</v>
      </c>
      <c r="D45" s="83">
        <v>0.18755903613420638</v>
      </c>
      <c r="E45" s="84">
        <v>4438</v>
      </c>
      <c r="F45" s="85">
        <v>0</v>
      </c>
      <c r="G45" s="5"/>
      <c r="H45" s="81" t="s">
        <v>105</v>
      </c>
      <c r="I45" s="102">
        <v>5.6144389527710663E-2</v>
      </c>
      <c r="J45" s="96"/>
      <c r="K45" s="9">
        <f t="shared" si="2"/>
        <v>0.2884156154995085</v>
      </c>
      <c r="L45" s="9">
        <f t="shared" si="3"/>
        <v>-1.0926877855687646E-2</v>
      </c>
    </row>
    <row r="46" spans="2:12" x14ac:dyDescent="0.2">
      <c r="B46" s="81" t="s">
        <v>106</v>
      </c>
      <c r="C46" s="82">
        <v>6.0838215412347902E-3</v>
      </c>
      <c r="D46" s="83">
        <v>7.7769990814903114E-2</v>
      </c>
      <c r="E46" s="84">
        <v>4438</v>
      </c>
      <c r="F46" s="85">
        <v>0</v>
      </c>
      <c r="G46" s="5"/>
      <c r="H46" s="81" t="s">
        <v>106</v>
      </c>
      <c r="I46" s="102">
        <v>1.128390180732511E-2</v>
      </c>
      <c r="J46" s="96"/>
      <c r="K46" s="9">
        <f t="shared" si="2"/>
        <v>0.14421054245889586</v>
      </c>
      <c r="L46" s="9">
        <f t="shared" si="3"/>
        <v>-8.8272152491276098E-4</v>
      </c>
    </row>
    <row r="47" spans="2:12" x14ac:dyDescent="0.2">
      <c r="B47" s="81" t="s">
        <v>107</v>
      </c>
      <c r="C47" s="82">
        <v>3.1320414601171701E-2</v>
      </c>
      <c r="D47" s="83">
        <v>0.17420184861000193</v>
      </c>
      <c r="E47" s="84">
        <v>4438</v>
      </c>
      <c r="F47" s="85">
        <v>0</v>
      </c>
      <c r="G47" s="5"/>
      <c r="H47" s="81" t="s">
        <v>107</v>
      </c>
      <c r="I47" s="102">
        <v>6.9788716323369079E-3</v>
      </c>
      <c r="J47" s="96"/>
      <c r="K47" s="9">
        <f t="shared" si="2"/>
        <v>3.8807225832020321E-2</v>
      </c>
      <c r="L47" s="9">
        <f t="shared" si="3"/>
        <v>-1.2547579415331065E-3</v>
      </c>
    </row>
    <row r="48" spans="2:12" x14ac:dyDescent="0.2">
      <c r="B48" s="81" t="s">
        <v>108</v>
      </c>
      <c r="C48" s="82">
        <v>0.91392519152771523</v>
      </c>
      <c r="D48" s="83">
        <v>0.28050608790409337</v>
      </c>
      <c r="E48" s="84">
        <v>4438</v>
      </c>
      <c r="F48" s="85">
        <v>0</v>
      </c>
      <c r="G48" s="5"/>
      <c r="H48" s="81" t="s">
        <v>108</v>
      </c>
      <c r="I48" s="102">
        <v>-4.9535904093484212E-2</v>
      </c>
      <c r="J48" s="96"/>
      <c r="K48" s="9">
        <f t="shared" si="2"/>
        <v>-1.5200359782586735E-2</v>
      </c>
      <c r="L48" s="9">
        <f t="shared" si="3"/>
        <v>0.16139439601615665</v>
      </c>
    </row>
    <row r="49" spans="2:12" x14ac:dyDescent="0.2">
      <c r="B49" s="81" t="s">
        <v>109</v>
      </c>
      <c r="C49" s="82">
        <v>4.2812077512392969E-3</v>
      </c>
      <c r="D49" s="83">
        <v>6.5298083957155945E-2</v>
      </c>
      <c r="E49" s="84">
        <v>4438</v>
      </c>
      <c r="F49" s="85">
        <v>0</v>
      </c>
      <c r="G49" s="5"/>
      <c r="H49" s="81" t="s">
        <v>109</v>
      </c>
      <c r="I49" s="102">
        <v>-4.4656388596758818E-3</v>
      </c>
      <c r="J49" s="96"/>
      <c r="K49" s="9">
        <f t="shared" si="2"/>
        <v>-6.8095727508529949E-2</v>
      </c>
      <c r="L49" s="9">
        <f t="shared" si="3"/>
        <v>2.9278543169542181E-4</v>
      </c>
    </row>
    <row r="50" spans="2:12" x14ac:dyDescent="0.2">
      <c r="B50" s="81" t="s">
        <v>110</v>
      </c>
      <c r="C50" s="82">
        <v>3.1545741324921135E-3</v>
      </c>
      <c r="D50" s="83">
        <v>5.6083255270906802E-2</v>
      </c>
      <c r="E50" s="84">
        <v>4438</v>
      </c>
      <c r="F50" s="85">
        <v>0</v>
      </c>
      <c r="G50" s="5"/>
      <c r="H50" s="81" t="s">
        <v>110</v>
      </c>
      <c r="I50" s="102">
        <v>2.1089365000182225E-2</v>
      </c>
      <c r="J50" s="96"/>
      <c r="K50" s="9">
        <f t="shared" si="2"/>
        <v>0.37485051346132481</v>
      </c>
      <c r="L50" s="9">
        <f t="shared" si="3"/>
        <v>-1.1862358020927998E-3</v>
      </c>
    </row>
    <row r="51" spans="2:12" x14ac:dyDescent="0.2">
      <c r="B51" s="81" t="s">
        <v>111</v>
      </c>
      <c r="C51" s="82">
        <v>3.3799008562415502E-3</v>
      </c>
      <c r="D51" s="83">
        <v>5.8045123011517506E-2</v>
      </c>
      <c r="E51" s="84">
        <v>4438</v>
      </c>
      <c r="F51" s="85">
        <v>0</v>
      </c>
      <c r="G51" s="5"/>
      <c r="H51" s="81" t="s">
        <v>111</v>
      </c>
      <c r="I51" s="102">
        <v>1.7035544766728112E-3</v>
      </c>
      <c r="J51" s="96"/>
      <c r="K51" s="9">
        <f t="shared" si="2"/>
        <v>2.9249600024132402E-2</v>
      </c>
      <c r="L51" s="9">
        <f t="shared" si="3"/>
        <v>-9.9196020882203481E-5</v>
      </c>
    </row>
    <row r="52" spans="2:12" x14ac:dyDescent="0.2">
      <c r="B52" s="81" t="s">
        <v>112</v>
      </c>
      <c r="C52" s="82">
        <v>5.5430374042361424E-2</v>
      </c>
      <c r="D52" s="83">
        <v>0.22884415648446693</v>
      </c>
      <c r="E52" s="84">
        <v>4438</v>
      </c>
      <c r="F52" s="85">
        <v>0</v>
      </c>
      <c r="G52" s="5"/>
      <c r="H52" s="81" t="s">
        <v>112</v>
      </c>
      <c r="I52" s="102">
        <v>5.2383282513108219E-2</v>
      </c>
      <c r="J52" s="96"/>
      <c r="K52" s="9">
        <f t="shared" si="2"/>
        <v>0.21621551683885112</v>
      </c>
      <c r="L52" s="9">
        <f t="shared" si="3"/>
        <v>-1.268821973815777E-2</v>
      </c>
    </row>
    <row r="53" spans="2:12" ht="24" x14ac:dyDescent="0.2">
      <c r="B53" s="81" t="s">
        <v>113</v>
      </c>
      <c r="C53" s="82">
        <v>9.0130689499774675E-4</v>
      </c>
      <c r="D53" s="83">
        <v>3.0011622616809393E-2</v>
      </c>
      <c r="E53" s="84">
        <v>4438</v>
      </c>
      <c r="F53" s="85">
        <v>0</v>
      </c>
      <c r="G53" s="5"/>
      <c r="H53" s="81" t="s">
        <v>113</v>
      </c>
      <c r="I53" s="102">
        <v>1.629586013999425E-3</v>
      </c>
      <c r="J53" s="96"/>
      <c r="K53" s="9">
        <f t="shared" si="2"/>
        <v>5.4249557835540467E-2</v>
      </c>
      <c r="L53" s="9">
        <f t="shared" si="3"/>
        <v>-4.893961013580556E-5</v>
      </c>
    </row>
    <row r="54" spans="2:12" x14ac:dyDescent="0.2">
      <c r="B54" s="81" t="s">
        <v>114</v>
      </c>
      <c r="C54" s="82">
        <v>4.5065344749887338E-4</v>
      </c>
      <c r="D54" s="83">
        <v>2.1226207394356406E-2</v>
      </c>
      <c r="E54" s="84">
        <v>4438</v>
      </c>
      <c r="F54" s="85">
        <v>0</v>
      </c>
      <c r="G54" s="5"/>
      <c r="H54" s="81" t="s">
        <v>114</v>
      </c>
      <c r="I54" s="102">
        <v>1.7550649282679039E-3</v>
      </c>
      <c r="J54" s="96"/>
      <c r="K54" s="9">
        <f t="shared" si="2"/>
        <v>8.2646606132465258E-2</v>
      </c>
      <c r="L54" s="9">
        <f t="shared" si="3"/>
        <v>-3.726177012284277E-5</v>
      </c>
    </row>
    <row r="55" spans="2:12" x14ac:dyDescent="0.2">
      <c r="B55" s="81" t="s">
        <v>115</v>
      </c>
      <c r="C55" s="82">
        <v>0.51261829652996849</v>
      </c>
      <c r="D55" s="83">
        <v>0.4998970764913252</v>
      </c>
      <c r="E55" s="84">
        <v>4438</v>
      </c>
      <c r="F55" s="85">
        <v>0</v>
      </c>
      <c r="G55" s="5"/>
      <c r="H55" s="81" t="s">
        <v>115</v>
      </c>
      <c r="I55" s="102">
        <v>3.0811155340736616E-2</v>
      </c>
      <c r="J55" s="96"/>
      <c r="K55" s="9">
        <f t="shared" si="2"/>
        <v>3.0039770348824112E-2</v>
      </c>
      <c r="L55" s="9">
        <f t="shared" si="3"/>
        <v>-3.1595227713164524E-2</v>
      </c>
    </row>
    <row r="56" spans="2:12" x14ac:dyDescent="0.2">
      <c r="B56" s="81" t="s">
        <v>116</v>
      </c>
      <c r="C56" s="82">
        <v>4.3488057683641279E-2</v>
      </c>
      <c r="D56" s="83">
        <v>0.20397603171973783</v>
      </c>
      <c r="E56" s="84">
        <v>4438</v>
      </c>
      <c r="F56" s="85">
        <v>0</v>
      </c>
      <c r="G56" s="5"/>
      <c r="H56" s="81" t="s">
        <v>116</v>
      </c>
      <c r="I56" s="102">
        <v>1.5135653413091617E-2</v>
      </c>
      <c r="J56" s="96"/>
      <c r="K56" s="9">
        <f t="shared" si="2"/>
        <v>7.0976149120674223E-2</v>
      </c>
      <c r="L56" s="9">
        <f t="shared" si="3"/>
        <v>-3.2269485937079212E-3</v>
      </c>
    </row>
    <row r="57" spans="2:12" x14ac:dyDescent="0.2">
      <c r="B57" s="81" t="s">
        <v>117</v>
      </c>
      <c r="C57" s="82">
        <v>0.28616493916178459</v>
      </c>
      <c r="D57" s="83">
        <v>0.45201836870751022</v>
      </c>
      <c r="E57" s="84">
        <v>4438</v>
      </c>
      <c r="F57" s="85">
        <v>0</v>
      </c>
      <c r="G57" s="5"/>
      <c r="H57" s="81" t="s">
        <v>117</v>
      </c>
      <c r="I57" s="102">
        <v>-3.4581883706691852E-2</v>
      </c>
      <c r="J57" s="96"/>
      <c r="K57" s="9">
        <f t="shared" si="2"/>
        <v>-5.4612296244182068E-2</v>
      </c>
      <c r="L57" s="9">
        <f t="shared" si="3"/>
        <v>2.189318694132299E-2</v>
      </c>
    </row>
    <row r="58" spans="2:12" x14ac:dyDescent="0.2">
      <c r="B58" s="81" t="s">
        <v>118</v>
      </c>
      <c r="C58" s="82">
        <v>1.1266336187471834E-3</v>
      </c>
      <c r="D58" s="83">
        <v>3.3550230211434162E-2</v>
      </c>
      <c r="E58" s="84">
        <v>4438</v>
      </c>
      <c r="F58" s="85">
        <v>0</v>
      </c>
      <c r="G58" s="5"/>
      <c r="H58" s="81" t="s">
        <v>118</v>
      </c>
      <c r="I58" s="102">
        <v>-2.880353565106387E-3</v>
      </c>
      <c r="J58" s="96"/>
      <c r="K58" s="9">
        <f t="shared" si="2"/>
        <v>-8.5755252462187889E-2</v>
      </c>
      <c r="L58" s="9">
        <f t="shared" si="3"/>
        <v>9.6723722605670981E-5</v>
      </c>
    </row>
    <row r="59" spans="2:12" x14ac:dyDescent="0.2">
      <c r="B59" s="81" t="s">
        <v>119</v>
      </c>
      <c r="C59" s="82">
        <v>1.3519603424966202E-3</v>
      </c>
      <c r="D59" s="83">
        <v>3.6748290235552011E-2</v>
      </c>
      <c r="E59" s="84">
        <v>4438</v>
      </c>
      <c r="F59" s="85">
        <v>0</v>
      </c>
      <c r="G59" s="5"/>
      <c r="H59" s="81" t="s">
        <v>119</v>
      </c>
      <c r="I59" s="102">
        <v>2.0162817770243884E-3</v>
      </c>
      <c r="J59" s="96"/>
      <c r="K59" s="9">
        <f t="shared" si="2"/>
        <v>5.4793184420714756E-2</v>
      </c>
      <c r="L59" s="9">
        <f t="shared" si="3"/>
        <v>-7.4178498764505547E-5</v>
      </c>
    </row>
    <row r="60" spans="2:12" x14ac:dyDescent="0.2">
      <c r="B60" s="81" t="s">
        <v>120</v>
      </c>
      <c r="C60" s="82">
        <v>9.824245155475439E-2</v>
      </c>
      <c r="D60" s="83">
        <v>0.29767572735651648</v>
      </c>
      <c r="E60" s="84">
        <v>4438</v>
      </c>
      <c r="F60" s="85">
        <v>0</v>
      </c>
      <c r="G60" s="5"/>
      <c r="H60" s="81" t="s">
        <v>120</v>
      </c>
      <c r="I60" s="102">
        <v>-4.9972506901009128E-2</v>
      </c>
      <c r="J60" s="96"/>
      <c r="K60" s="9">
        <f t="shared" si="2"/>
        <v>-0.15138313665308198</v>
      </c>
      <c r="L60" s="9">
        <f t="shared" si="3"/>
        <v>1.6492515637367252E-2</v>
      </c>
    </row>
    <row r="61" spans="2:12" x14ac:dyDescent="0.2">
      <c r="B61" s="81" t="s">
        <v>122</v>
      </c>
      <c r="C61" s="82">
        <v>0.98174853537629558</v>
      </c>
      <c r="D61" s="83">
        <v>0.13387451981445975</v>
      </c>
      <c r="E61" s="84">
        <v>4438</v>
      </c>
      <c r="F61" s="85">
        <v>0</v>
      </c>
      <c r="G61" s="5"/>
      <c r="H61" s="81" t="s">
        <v>122</v>
      </c>
      <c r="I61" s="102">
        <v>5.7441947739852459E-3</v>
      </c>
      <c r="J61" s="96"/>
      <c r="K61" s="9">
        <f t="shared" si="2"/>
        <v>7.8312114847814212E-4</v>
      </c>
      <c r="L61" s="9">
        <f t="shared" si="3"/>
        <v>-4.2124183258262428E-2</v>
      </c>
    </row>
    <row r="62" spans="2:12" ht="24" x14ac:dyDescent="0.2">
      <c r="B62" s="81" t="s">
        <v>123</v>
      </c>
      <c r="C62" s="82">
        <v>2.9292474087426767E-3</v>
      </c>
      <c r="D62" s="83">
        <v>5.4049284648282812E-2</v>
      </c>
      <c r="E62" s="84">
        <v>4438</v>
      </c>
      <c r="F62" s="85">
        <v>0</v>
      </c>
      <c r="G62" s="5"/>
      <c r="H62" s="81" t="s">
        <v>123</v>
      </c>
      <c r="I62" s="102">
        <v>7.7681063816431887E-4</v>
      </c>
      <c r="J62" s="96"/>
      <c r="K62" s="9">
        <f t="shared" si="2"/>
        <v>1.4330165008761126E-2</v>
      </c>
      <c r="L62" s="9">
        <f t="shared" si="3"/>
        <v>-4.2099919799750198E-5</v>
      </c>
    </row>
    <row r="63" spans="2:12" x14ac:dyDescent="0.2">
      <c r="B63" s="81" t="s">
        <v>124</v>
      </c>
      <c r="C63" s="82">
        <v>9.6890491212257776E-3</v>
      </c>
      <c r="D63" s="83">
        <v>9.796598381160701E-2</v>
      </c>
      <c r="E63" s="84">
        <v>4438</v>
      </c>
      <c r="F63" s="85">
        <v>0</v>
      </c>
      <c r="G63" s="5"/>
      <c r="H63" s="81" t="s">
        <v>124</v>
      </c>
      <c r="I63" s="102">
        <v>-5.7092611561072298E-3</v>
      </c>
      <c r="J63" s="96"/>
      <c r="K63" s="9">
        <f t="shared" si="2"/>
        <v>-5.7713337061898844E-2</v>
      </c>
      <c r="L63" s="9">
        <f t="shared" si="3"/>
        <v>5.6465836033257118E-4</v>
      </c>
    </row>
    <row r="64" spans="2:12" x14ac:dyDescent="0.2">
      <c r="B64" s="81" t="s">
        <v>125</v>
      </c>
      <c r="C64" s="82">
        <v>3.605227579990987E-3</v>
      </c>
      <c r="D64" s="83">
        <v>5.9941967951605238E-2</v>
      </c>
      <c r="E64" s="84">
        <v>4438</v>
      </c>
      <c r="F64" s="85">
        <v>0</v>
      </c>
      <c r="G64" s="5"/>
      <c r="H64" s="81" t="s">
        <v>125</v>
      </c>
      <c r="I64" s="102">
        <v>-9.7611449145886095E-4</v>
      </c>
      <c r="J64" s="96"/>
      <c r="K64" s="9">
        <f t="shared" si="2"/>
        <v>-1.6225616372126113E-2</v>
      </c>
      <c r="L64" s="9">
        <f t="shared" si="3"/>
        <v>5.8708697863866529E-5</v>
      </c>
    </row>
    <row r="65" spans="2:12" x14ac:dyDescent="0.2">
      <c r="B65" s="81" t="s">
        <v>126</v>
      </c>
      <c r="C65" s="82">
        <v>6.7598017124831009E-4</v>
      </c>
      <c r="D65" s="83">
        <v>2.5993758285331486E-2</v>
      </c>
      <c r="E65" s="84">
        <v>4438</v>
      </c>
      <c r="F65" s="85">
        <v>0</v>
      </c>
      <c r="G65" s="5"/>
      <c r="H65" s="81" t="s">
        <v>126</v>
      </c>
      <c r="I65" s="102">
        <v>-2.4122217933533218E-3</v>
      </c>
      <c r="J65" s="96"/>
      <c r="K65" s="9">
        <f t="shared" si="2"/>
        <v>-9.2737308425795445E-2</v>
      </c>
      <c r="L65" s="9">
        <f t="shared" si="3"/>
        <v>6.2730986533796255E-5</v>
      </c>
    </row>
    <row r="66" spans="2:12" x14ac:dyDescent="0.2">
      <c r="B66" s="81" t="s">
        <v>127</v>
      </c>
      <c r="C66" s="82">
        <v>9.0130689499774675E-4</v>
      </c>
      <c r="D66" s="83">
        <v>3.0011622616809567E-2</v>
      </c>
      <c r="E66" s="84">
        <v>4438</v>
      </c>
      <c r="F66" s="85">
        <v>0</v>
      </c>
      <c r="G66" s="5"/>
      <c r="H66" s="81" t="s">
        <v>127</v>
      </c>
      <c r="I66" s="102">
        <v>-2.7873127606444881E-3</v>
      </c>
      <c r="J66" s="96"/>
      <c r="K66" s="9">
        <f t="shared" si="0"/>
        <v>-9.2790735509083469E-2</v>
      </c>
      <c r="L66" s="9">
        <f t="shared" si="1"/>
        <v>8.370837664328685E-5</v>
      </c>
    </row>
    <row r="67" spans="2:12" x14ac:dyDescent="0.2">
      <c r="B67" s="81" t="s">
        <v>128</v>
      </c>
      <c r="C67" s="82">
        <v>0.99909869310500221</v>
      </c>
      <c r="D67" s="83">
        <v>3.0011622616808793E-2</v>
      </c>
      <c r="E67" s="84">
        <v>4438</v>
      </c>
      <c r="F67" s="85">
        <v>0</v>
      </c>
      <c r="G67" s="5"/>
      <c r="H67" s="81" t="s">
        <v>128</v>
      </c>
      <c r="I67" s="102">
        <v>3.4544211996984588E-3</v>
      </c>
      <c r="J67" s="96"/>
      <c r="K67" s="9">
        <f t="shared" si="0"/>
        <v>1.037429293733342E-4</v>
      </c>
      <c r="L67" s="9">
        <f t="shared" si="1"/>
        <v>-0.11499903721033559</v>
      </c>
    </row>
    <row r="68" spans="2:12" x14ac:dyDescent="0.2">
      <c r="B68" s="81" t="s">
        <v>129</v>
      </c>
      <c r="C68" s="82">
        <v>6.4443442992338895E-2</v>
      </c>
      <c r="D68" s="83">
        <v>0.24556887784693371</v>
      </c>
      <c r="E68" s="84">
        <v>4438</v>
      </c>
      <c r="F68" s="85">
        <v>0</v>
      </c>
      <c r="G68" s="5"/>
      <c r="H68" s="81" t="s">
        <v>129</v>
      </c>
      <c r="I68" s="102">
        <v>2.5706422007918683E-2</v>
      </c>
      <c r="J68" s="96"/>
      <c r="K68" s="9">
        <f t="shared" si="0"/>
        <v>9.7935096163549409E-2</v>
      </c>
      <c r="L68" s="9">
        <f t="shared" si="1"/>
        <v>-6.7460109592425649E-3</v>
      </c>
    </row>
    <row r="69" spans="2:12" x14ac:dyDescent="0.2">
      <c r="B69" s="81" t="s">
        <v>130</v>
      </c>
      <c r="C69" s="82">
        <v>0.97926994141505186</v>
      </c>
      <c r="D69" s="83">
        <v>0.14249525778869504</v>
      </c>
      <c r="E69" s="84">
        <v>4438</v>
      </c>
      <c r="F69" s="85">
        <v>0</v>
      </c>
      <c r="G69" s="5"/>
      <c r="H69" s="81" t="s">
        <v>130</v>
      </c>
      <c r="I69" s="102">
        <v>2.5272697993193496E-2</v>
      </c>
      <c r="J69" s="96"/>
      <c r="K69" s="9">
        <f t="shared" si="0"/>
        <v>3.6766452310679409E-3</v>
      </c>
      <c r="L69" s="9">
        <f t="shared" si="1"/>
        <v>-0.1736815236328402</v>
      </c>
    </row>
    <row r="70" spans="2:12" x14ac:dyDescent="0.2">
      <c r="B70" s="81" t="s">
        <v>131</v>
      </c>
      <c r="C70" s="82">
        <v>8.5624155024785938E-3</v>
      </c>
      <c r="D70" s="83">
        <v>9.2146697149501897E-2</v>
      </c>
      <c r="E70" s="84">
        <v>4438</v>
      </c>
      <c r="F70" s="85">
        <v>0</v>
      </c>
      <c r="G70" s="5"/>
      <c r="H70" s="81" t="s">
        <v>131</v>
      </c>
      <c r="I70" s="102">
        <v>1.5395999852946892E-2</v>
      </c>
      <c r="J70" s="96"/>
      <c r="K70" s="9">
        <f t="shared" si="0"/>
        <v>0.16565078703108321</v>
      </c>
      <c r="L70" s="9">
        <f t="shared" si="1"/>
        <v>-1.430620433450264E-3</v>
      </c>
    </row>
    <row r="71" spans="2:12" x14ac:dyDescent="0.2">
      <c r="B71" s="81" t="s">
        <v>132</v>
      </c>
      <c r="C71" s="82">
        <v>0.12257773771969356</v>
      </c>
      <c r="D71" s="83">
        <v>0.32798883492450087</v>
      </c>
      <c r="E71" s="84">
        <v>4438</v>
      </c>
      <c r="F71" s="85">
        <v>0</v>
      </c>
      <c r="G71" s="5"/>
      <c r="H71" s="81" t="s">
        <v>132</v>
      </c>
      <c r="I71" s="102">
        <v>5.8301385865745486E-2</v>
      </c>
      <c r="J71" s="96"/>
      <c r="K71" s="9">
        <f t="shared" si="0"/>
        <v>0.15596547331306185</v>
      </c>
      <c r="L71" s="9">
        <f t="shared" si="1"/>
        <v>-2.1788705054521226E-2</v>
      </c>
    </row>
    <row r="72" spans="2:12" x14ac:dyDescent="0.2">
      <c r="B72" s="81" t="s">
        <v>133</v>
      </c>
      <c r="C72" s="82">
        <v>0.81658404686795849</v>
      </c>
      <c r="D72" s="83">
        <v>0.38705076809312833</v>
      </c>
      <c r="E72" s="84">
        <v>4438</v>
      </c>
      <c r="F72" s="85">
        <v>0</v>
      </c>
      <c r="G72" s="5"/>
      <c r="H72" s="81" t="s">
        <v>133</v>
      </c>
      <c r="I72" s="102">
        <v>7.5858511942135401E-2</v>
      </c>
      <c r="J72" s="96"/>
      <c r="K72" s="9">
        <f t="shared" ref="K72:K103" si="4">((1-C72)/D72)*I72</f>
        <v>3.5947897325183324E-2</v>
      </c>
      <c r="L72" s="9">
        <f t="shared" ref="L72:L103" si="5">((0-C72)/D72)*I72</f>
        <v>-0.16004321855830994</v>
      </c>
    </row>
    <row r="73" spans="2:12" x14ac:dyDescent="0.2">
      <c r="B73" s="81" t="s">
        <v>134</v>
      </c>
      <c r="C73" s="82">
        <v>0.54641730509238395</v>
      </c>
      <c r="D73" s="83">
        <v>0.49789686941576922</v>
      </c>
      <c r="E73" s="84">
        <v>4438</v>
      </c>
      <c r="F73" s="85">
        <v>0</v>
      </c>
      <c r="G73" s="5"/>
      <c r="H73" s="81" t="s">
        <v>134</v>
      </c>
      <c r="I73" s="102">
        <v>8.665748840906469E-2</v>
      </c>
      <c r="J73" s="96"/>
      <c r="K73" s="9">
        <f t="shared" si="4"/>
        <v>7.8944736432327856E-2</v>
      </c>
      <c r="L73" s="9">
        <f t="shared" si="5"/>
        <v>-9.5102327793539526E-2</v>
      </c>
    </row>
    <row r="74" spans="2:12" x14ac:dyDescent="0.2">
      <c r="B74" s="81" t="s">
        <v>135</v>
      </c>
      <c r="C74" s="82">
        <v>0.37133844073907163</v>
      </c>
      <c r="D74" s="83">
        <v>0.48321715272941279</v>
      </c>
      <c r="E74" s="84">
        <v>4438</v>
      </c>
      <c r="F74" s="85">
        <v>0</v>
      </c>
      <c r="G74" s="5"/>
      <c r="H74" s="81" t="s">
        <v>135</v>
      </c>
      <c r="I74" s="102">
        <v>0.10279647697740772</v>
      </c>
      <c r="J74" s="96"/>
      <c r="K74" s="9">
        <f t="shared" si="4"/>
        <v>0.13373737488026399</v>
      </c>
      <c r="L74" s="9">
        <f t="shared" si="5"/>
        <v>-7.8996126810994632E-2</v>
      </c>
    </row>
    <row r="75" spans="2:12" x14ac:dyDescent="0.2">
      <c r="B75" s="81" t="s">
        <v>136</v>
      </c>
      <c r="C75" s="82">
        <v>0.12145110410094637</v>
      </c>
      <c r="D75" s="83">
        <v>0.32668758984532092</v>
      </c>
      <c r="E75" s="84">
        <v>4438</v>
      </c>
      <c r="F75" s="85">
        <v>0</v>
      </c>
      <c r="G75" s="5"/>
      <c r="H75" s="81" t="s">
        <v>136</v>
      </c>
      <c r="I75" s="102">
        <v>8.1741462125739531E-2</v>
      </c>
      <c r="J75" s="96"/>
      <c r="K75" s="9">
        <f t="shared" si="4"/>
        <v>0.2198243016630812</v>
      </c>
      <c r="L75" s="9">
        <f t="shared" si="5"/>
        <v>-3.0388637752346952E-2</v>
      </c>
    </row>
    <row r="76" spans="2:12" x14ac:dyDescent="0.2">
      <c r="B76" s="81" t="s">
        <v>137</v>
      </c>
      <c r="C76" s="82">
        <v>1.3519603424966201E-2</v>
      </c>
      <c r="D76" s="83">
        <v>0.11549817993497129</v>
      </c>
      <c r="E76" s="84">
        <v>4438</v>
      </c>
      <c r="F76" s="85">
        <v>0</v>
      </c>
      <c r="G76" s="5"/>
      <c r="H76" s="81" t="s">
        <v>137</v>
      </c>
      <c r="I76" s="102">
        <v>3.5371234058604178E-2</v>
      </c>
      <c r="J76" s="96"/>
      <c r="K76" s="9">
        <f t="shared" si="4"/>
        <v>0.30210890787305866</v>
      </c>
      <c r="L76" s="9">
        <f t="shared" si="5"/>
        <v>-4.1403687693886519E-3</v>
      </c>
    </row>
    <row r="77" spans="2:12" x14ac:dyDescent="0.2">
      <c r="B77" s="81" t="s">
        <v>138</v>
      </c>
      <c r="C77" s="82">
        <v>0.68206399278954488</v>
      </c>
      <c r="D77" s="83">
        <v>0.46572693313904318</v>
      </c>
      <c r="E77" s="84">
        <v>4438</v>
      </c>
      <c r="F77" s="85">
        <v>0</v>
      </c>
      <c r="G77" s="5"/>
      <c r="H77" s="81" t="s">
        <v>138</v>
      </c>
      <c r="I77" s="102">
        <v>7.0494454437217982E-2</v>
      </c>
      <c r="J77" s="96"/>
      <c r="K77" s="9">
        <f t="shared" si="4"/>
        <v>4.8124177021896856E-2</v>
      </c>
      <c r="L77" s="9">
        <f t="shared" si="5"/>
        <v>-0.10324017281735069</v>
      </c>
    </row>
    <row r="78" spans="2:12" x14ac:dyDescent="0.2">
      <c r="B78" s="81" t="s">
        <v>139</v>
      </c>
      <c r="C78" s="82">
        <v>0.33348355114916628</v>
      </c>
      <c r="D78" s="83">
        <v>0.47151072886285339</v>
      </c>
      <c r="E78" s="84">
        <v>4438</v>
      </c>
      <c r="F78" s="85">
        <v>0</v>
      </c>
      <c r="G78" s="5"/>
      <c r="H78" s="81" t="s">
        <v>139</v>
      </c>
      <c r="I78" s="102">
        <v>6.3163390743528447E-2</v>
      </c>
      <c r="J78" s="96"/>
      <c r="K78" s="9">
        <f t="shared" si="4"/>
        <v>8.9286279863208612E-2</v>
      </c>
      <c r="L78" s="9">
        <f t="shared" si="5"/>
        <v>-4.467332461039511E-2</v>
      </c>
    </row>
    <row r="79" spans="2:12" x14ac:dyDescent="0.2">
      <c r="B79" s="81" t="s">
        <v>140</v>
      </c>
      <c r="C79" s="82">
        <v>0.47476340694006308</v>
      </c>
      <c r="D79" s="83">
        <v>0.49941897762085335</v>
      </c>
      <c r="E79" s="84">
        <v>4438</v>
      </c>
      <c r="F79" s="85">
        <v>0</v>
      </c>
      <c r="G79" s="5"/>
      <c r="H79" s="81" t="s">
        <v>140</v>
      </c>
      <c r="I79" s="102">
        <v>6.7809824843045596E-2</v>
      </c>
      <c r="J79" s="96"/>
      <c r="K79" s="9">
        <f t="shared" si="4"/>
        <v>7.1315274293784023E-2</v>
      </c>
      <c r="L79" s="9">
        <f t="shared" si="5"/>
        <v>-6.4462154842129096E-2</v>
      </c>
    </row>
    <row r="80" spans="2:12" x14ac:dyDescent="0.2">
      <c r="B80" s="81" t="s">
        <v>141</v>
      </c>
      <c r="C80" s="82">
        <v>0.40468679585398826</v>
      </c>
      <c r="D80" s="83">
        <v>0.4908866366343686</v>
      </c>
      <c r="E80" s="84">
        <v>4438</v>
      </c>
      <c r="F80" s="85">
        <v>0</v>
      </c>
      <c r="G80" s="5"/>
      <c r="H80" s="81" t="s">
        <v>141</v>
      </c>
      <c r="I80" s="102">
        <v>6.7079920782932845E-2</v>
      </c>
      <c r="J80" s="96"/>
      <c r="K80" s="9">
        <f t="shared" si="4"/>
        <v>8.1349866944722835E-2</v>
      </c>
      <c r="L80" s="9">
        <f t="shared" si="5"/>
        <v>-5.5300666552885014E-2</v>
      </c>
    </row>
    <row r="81" spans="2:12" x14ac:dyDescent="0.2">
      <c r="B81" s="81" t="s">
        <v>142</v>
      </c>
      <c r="C81" s="82">
        <v>0.83438485804416407</v>
      </c>
      <c r="D81" s="83">
        <v>0.3717766949390654</v>
      </c>
      <c r="E81" s="84">
        <v>4438</v>
      </c>
      <c r="F81" s="85">
        <v>0</v>
      </c>
      <c r="G81" s="5"/>
      <c r="H81" s="81" t="s">
        <v>142</v>
      </c>
      <c r="I81" s="102">
        <v>5.6327233793904766E-2</v>
      </c>
      <c r="J81" s="96"/>
      <c r="K81" s="9">
        <f t="shared" si="4"/>
        <v>2.5092059152029611E-2</v>
      </c>
      <c r="L81" s="9">
        <f t="shared" si="5"/>
        <v>-0.12641618372784444</v>
      </c>
    </row>
    <row r="82" spans="2:12" x14ac:dyDescent="0.2">
      <c r="B82" s="81" t="s">
        <v>143</v>
      </c>
      <c r="C82" s="82">
        <v>0.23794502027940514</v>
      </c>
      <c r="D82" s="83">
        <v>0.42587328476108394</v>
      </c>
      <c r="E82" s="84">
        <v>4438</v>
      </c>
      <c r="F82" s="85">
        <v>0</v>
      </c>
      <c r="G82" s="5"/>
      <c r="H82" s="81" t="s">
        <v>143</v>
      </c>
      <c r="I82" s="102">
        <v>7.1588232234411117E-2</v>
      </c>
      <c r="J82" s="96"/>
      <c r="K82" s="9">
        <f t="shared" si="4"/>
        <v>0.12809953292616708</v>
      </c>
      <c r="L82" s="9">
        <f t="shared" si="5"/>
        <v>-3.9997961788891909E-2</v>
      </c>
    </row>
    <row r="83" spans="2:12" x14ac:dyDescent="0.2">
      <c r="B83" s="81" t="s">
        <v>144</v>
      </c>
      <c r="C83" s="82">
        <v>0.24042361424064895</v>
      </c>
      <c r="D83" s="83">
        <v>0.42738888429511868</v>
      </c>
      <c r="E83" s="84">
        <v>4438</v>
      </c>
      <c r="F83" s="85">
        <v>0</v>
      </c>
      <c r="G83" s="5"/>
      <c r="H83" s="81" t="s">
        <v>144</v>
      </c>
      <c r="I83" s="102">
        <v>4.5934423546088211E-2</v>
      </c>
      <c r="J83" s="96"/>
      <c r="K83" s="9">
        <f t="shared" si="4"/>
        <v>8.1636899557229345E-2</v>
      </c>
      <c r="L83" s="9">
        <f t="shared" si="5"/>
        <v>-2.5839979776791373E-2</v>
      </c>
    </row>
    <row r="84" spans="2:12" x14ac:dyDescent="0.2">
      <c r="B84" s="81" t="s">
        <v>145</v>
      </c>
      <c r="C84" s="82">
        <v>0.75732311852185674</v>
      </c>
      <c r="D84" s="83">
        <v>0.42874961648631427</v>
      </c>
      <c r="E84" s="84">
        <v>4438</v>
      </c>
      <c r="F84" s="85">
        <v>0</v>
      </c>
      <c r="G84" s="5"/>
      <c r="H84" s="81" t="s">
        <v>145</v>
      </c>
      <c r="I84" s="102">
        <v>3.1557323906022262E-2</v>
      </c>
      <c r="J84" s="96"/>
      <c r="K84" s="9">
        <f t="shared" si="4"/>
        <v>1.7861783798361935E-2</v>
      </c>
      <c r="L84" s="9">
        <f t="shared" si="5"/>
        <v>-5.5741369866568691E-2</v>
      </c>
    </row>
    <row r="85" spans="2:12" x14ac:dyDescent="0.2">
      <c r="B85" s="81" t="s">
        <v>146</v>
      </c>
      <c r="C85" s="82">
        <v>2.4335286164939161E-2</v>
      </c>
      <c r="D85" s="83">
        <v>0.15410526002833483</v>
      </c>
      <c r="E85" s="84">
        <v>4438</v>
      </c>
      <c r="F85" s="85">
        <v>0</v>
      </c>
      <c r="G85" s="5"/>
      <c r="H85" s="81" t="s">
        <v>146</v>
      </c>
      <c r="I85" s="102">
        <v>3.1455298508817453E-2</v>
      </c>
      <c r="J85" s="96"/>
      <c r="K85" s="9">
        <f t="shared" si="4"/>
        <v>0.19914845744109549</v>
      </c>
      <c r="L85" s="9">
        <f t="shared" si="5"/>
        <v>-4.9672132571912967E-3</v>
      </c>
    </row>
    <row r="86" spans="2:12" x14ac:dyDescent="0.2">
      <c r="B86" s="81" t="s">
        <v>147</v>
      </c>
      <c r="C86" s="82">
        <v>0.4562866155926093</v>
      </c>
      <c r="D86" s="83">
        <v>0.49814160008537028</v>
      </c>
      <c r="E86" s="84">
        <v>4438</v>
      </c>
      <c r="F86" s="85">
        <v>0</v>
      </c>
      <c r="G86" s="5"/>
      <c r="H86" s="81" t="s">
        <v>147</v>
      </c>
      <c r="I86" s="102">
        <v>4.6524154984635066E-2</v>
      </c>
      <c r="J86" s="96"/>
      <c r="K86" s="9">
        <f t="shared" si="4"/>
        <v>5.0780351930163579E-2</v>
      </c>
      <c r="L86" s="9">
        <f t="shared" si="5"/>
        <v>-4.2615090202478764E-2</v>
      </c>
    </row>
    <row r="87" spans="2:12" x14ac:dyDescent="0.2">
      <c r="B87" s="81" t="s">
        <v>148</v>
      </c>
      <c r="C87" s="82">
        <v>0.62392969806219023</v>
      </c>
      <c r="D87" s="83">
        <v>0.48445259090937365</v>
      </c>
      <c r="E87" s="84">
        <v>4438</v>
      </c>
      <c r="F87" s="85">
        <v>0</v>
      </c>
      <c r="G87" s="5"/>
      <c r="H87" s="81" t="s">
        <v>148</v>
      </c>
      <c r="I87" s="102">
        <v>3.4804301698560962E-2</v>
      </c>
      <c r="J87" s="96"/>
      <c r="K87" s="9">
        <f t="shared" si="4"/>
        <v>2.7017843426006109E-2</v>
      </c>
      <c r="L87" s="9">
        <f t="shared" si="5"/>
        <v>-4.4824690501264787E-2</v>
      </c>
    </row>
    <row r="88" spans="2:12" x14ac:dyDescent="0.2">
      <c r="B88" s="81" t="s">
        <v>149</v>
      </c>
      <c r="C88" s="82">
        <v>0.44073907165389814</v>
      </c>
      <c r="D88" s="83">
        <v>0.49653166591333625</v>
      </c>
      <c r="E88" s="84">
        <v>4438</v>
      </c>
      <c r="F88" s="85">
        <v>0</v>
      </c>
      <c r="G88" s="5"/>
      <c r="H88" s="81" t="s">
        <v>149</v>
      </c>
      <c r="I88" s="102">
        <v>7.3519254239703971E-2</v>
      </c>
      <c r="J88" s="96"/>
      <c r="K88" s="9">
        <f t="shared" si="4"/>
        <v>8.280729951387697E-2</v>
      </c>
      <c r="L88" s="9">
        <f t="shared" si="5"/>
        <v>-6.525829083365968E-2</v>
      </c>
    </row>
    <row r="89" spans="2:12" x14ac:dyDescent="0.2">
      <c r="B89" s="81" t="s">
        <v>150</v>
      </c>
      <c r="C89" s="82">
        <v>4.7318611987381701E-2</v>
      </c>
      <c r="D89" s="83">
        <v>0.2123434031611349</v>
      </c>
      <c r="E89" s="84">
        <v>4438</v>
      </c>
      <c r="F89" s="85">
        <v>0</v>
      </c>
      <c r="G89" s="5"/>
      <c r="H89" s="81" t="s">
        <v>150</v>
      </c>
      <c r="I89" s="102">
        <v>3.9923422865487078E-2</v>
      </c>
      <c r="J89" s="96"/>
      <c r="K89" s="9">
        <f t="shared" si="4"/>
        <v>0.17911694615181872</v>
      </c>
      <c r="L89" s="9">
        <f t="shared" si="5"/>
        <v>-8.8965370605207962E-3</v>
      </c>
    </row>
    <row r="90" spans="2:12" x14ac:dyDescent="0.2">
      <c r="B90" s="81" t="s">
        <v>151</v>
      </c>
      <c r="C90" s="82">
        <v>0.94389364578639023</v>
      </c>
      <c r="D90" s="83">
        <v>0.23015292061951209</v>
      </c>
      <c r="E90" s="84">
        <v>4438</v>
      </c>
      <c r="F90" s="85">
        <v>0</v>
      </c>
      <c r="G90" s="5"/>
      <c r="H90" s="81" t="s">
        <v>151</v>
      </c>
      <c r="I90" s="102">
        <v>-3.9701022236035208E-3</v>
      </c>
      <c r="J90" s="96"/>
      <c r="K90" s="9">
        <f t="shared" si="4"/>
        <v>-9.6782591775137605E-4</v>
      </c>
      <c r="L90" s="9">
        <f t="shared" si="5"/>
        <v>1.6282019154459888E-2</v>
      </c>
    </row>
    <row r="91" spans="2:12" x14ac:dyDescent="0.2">
      <c r="B91" s="81" t="s">
        <v>152</v>
      </c>
      <c r="C91" s="82">
        <v>0.98039657503379896</v>
      </c>
      <c r="D91" s="83">
        <v>0.13864870087946612</v>
      </c>
      <c r="E91" s="84">
        <v>4438</v>
      </c>
      <c r="F91" s="85">
        <v>0</v>
      </c>
      <c r="G91" s="5"/>
      <c r="H91" s="81" t="s">
        <v>152</v>
      </c>
      <c r="I91" s="102">
        <v>2.4085483199922167E-2</v>
      </c>
      <c r="J91" s="96"/>
      <c r="K91" s="9">
        <f t="shared" si="4"/>
        <v>3.4054265181672296E-3</v>
      </c>
      <c r="L91" s="9">
        <f t="shared" si="5"/>
        <v>-0.17031046874190317</v>
      </c>
    </row>
    <row r="92" spans="2:12" x14ac:dyDescent="0.2">
      <c r="B92" s="81" t="s">
        <v>153</v>
      </c>
      <c r="C92" s="82">
        <v>0.40806669671022983</v>
      </c>
      <c r="D92" s="83">
        <v>0.49153098304452325</v>
      </c>
      <c r="E92" s="84">
        <v>4438</v>
      </c>
      <c r="F92" s="85">
        <v>0</v>
      </c>
      <c r="G92" s="5"/>
      <c r="H92" s="81" t="s">
        <v>153</v>
      </c>
      <c r="I92" s="102">
        <v>3.0421415965879644E-2</v>
      </c>
      <c r="J92" s="96"/>
      <c r="K92" s="9">
        <f t="shared" si="4"/>
        <v>3.6635430653624054E-2</v>
      </c>
      <c r="L92" s="9">
        <f t="shared" si="5"/>
        <v>-2.5255715612376533E-2</v>
      </c>
    </row>
    <row r="93" spans="2:12" x14ac:dyDescent="0.2">
      <c r="B93" s="81" t="s">
        <v>154</v>
      </c>
      <c r="C93" s="82">
        <v>6.9851284362325372E-3</v>
      </c>
      <c r="D93" s="83">
        <v>8.3294055677304482E-2</v>
      </c>
      <c r="E93" s="84">
        <v>4438</v>
      </c>
      <c r="F93" s="85">
        <v>0</v>
      </c>
      <c r="G93" s="5"/>
      <c r="H93" s="81" t="s">
        <v>154</v>
      </c>
      <c r="I93" s="102">
        <v>2.2650706841551266E-2</v>
      </c>
      <c r="J93" s="96"/>
      <c r="K93" s="9">
        <f t="shared" si="4"/>
        <v>0.27003714205286572</v>
      </c>
      <c r="L93" s="9">
        <f t="shared" si="5"/>
        <v>-1.8995124582797454E-3</v>
      </c>
    </row>
    <row r="94" spans="2:12" x14ac:dyDescent="0.2">
      <c r="B94" s="81" t="s">
        <v>155</v>
      </c>
      <c r="C94" s="82">
        <v>1.3744930148715638E-2</v>
      </c>
      <c r="D94" s="83">
        <v>0.11644338651465028</v>
      </c>
      <c r="E94" s="84">
        <v>4438</v>
      </c>
      <c r="F94" s="85">
        <v>0</v>
      </c>
      <c r="G94" s="5"/>
      <c r="H94" s="81" t="s">
        <v>155</v>
      </c>
      <c r="I94" s="102">
        <v>3.4705296459970669E-2</v>
      </c>
      <c r="J94" s="96"/>
      <c r="K94" s="9">
        <f t="shared" si="4"/>
        <v>0.29394777675957995</v>
      </c>
      <c r="L94" s="9">
        <f t="shared" si="5"/>
        <v>-4.0965991277894399E-3</v>
      </c>
    </row>
    <row r="95" spans="2:12" x14ac:dyDescent="0.2">
      <c r="B95" s="81" t="s">
        <v>156</v>
      </c>
      <c r="C95" s="82">
        <v>0.33483551149166291</v>
      </c>
      <c r="D95" s="83">
        <v>0.47198610993345597</v>
      </c>
      <c r="E95" s="84">
        <v>4438</v>
      </c>
      <c r="F95" s="85">
        <v>0</v>
      </c>
      <c r="G95" s="5"/>
      <c r="H95" s="81" t="s">
        <v>156</v>
      </c>
      <c r="I95" s="102">
        <v>0.10475756643336773</v>
      </c>
      <c r="J95" s="96"/>
      <c r="K95" s="9">
        <f t="shared" si="4"/>
        <v>0.14763360960739569</v>
      </c>
      <c r="L95" s="9">
        <f t="shared" si="5"/>
        <v>-7.4316918657381437E-2</v>
      </c>
    </row>
    <row r="96" spans="2:12" x14ac:dyDescent="0.2">
      <c r="B96" s="81" t="s">
        <v>157</v>
      </c>
      <c r="C96" s="82">
        <v>0.24695808922938262</v>
      </c>
      <c r="D96" s="83">
        <v>0.43129074277286655</v>
      </c>
      <c r="E96" s="84">
        <v>4438</v>
      </c>
      <c r="F96" s="85">
        <v>0</v>
      </c>
      <c r="G96" s="5"/>
      <c r="H96" s="81" t="s">
        <v>157</v>
      </c>
      <c r="I96" s="102">
        <v>6.1509972691624837E-2</v>
      </c>
      <c r="J96" s="96"/>
      <c r="K96" s="9">
        <f t="shared" si="4"/>
        <v>0.10739759232797456</v>
      </c>
      <c r="L96" s="9">
        <f t="shared" si="5"/>
        <v>-3.522075439600842E-2</v>
      </c>
    </row>
    <row r="97" spans="2:12" x14ac:dyDescent="0.2">
      <c r="B97" s="81" t="s">
        <v>158</v>
      </c>
      <c r="C97" s="82">
        <v>0.46146913023884634</v>
      </c>
      <c r="D97" s="83">
        <v>0.49856933504832862</v>
      </c>
      <c r="E97" s="84">
        <v>4438</v>
      </c>
      <c r="F97" s="85">
        <v>0</v>
      </c>
      <c r="G97" s="5"/>
      <c r="H97" s="81" t="s">
        <v>158</v>
      </c>
      <c r="I97" s="102">
        <v>3.8582518620698121E-2</v>
      </c>
      <c r="J97" s="96"/>
      <c r="K97" s="9">
        <f t="shared" si="4"/>
        <v>4.1675000546045164E-2</v>
      </c>
      <c r="L97" s="9">
        <f t="shared" si="5"/>
        <v>-3.5711464903054595E-2</v>
      </c>
    </row>
    <row r="98" spans="2:12" x14ac:dyDescent="0.2">
      <c r="B98" s="81" t="s">
        <v>159</v>
      </c>
      <c r="C98" s="82">
        <v>4.7093285263632267E-2</v>
      </c>
      <c r="D98" s="83">
        <v>0.21186227053628587</v>
      </c>
      <c r="E98" s="84">
        <v>4438</v>
      </c>
      <c r="F98" s="85">
        <v>0</v>
      </c>
      <c r="G98" s="5"/>
      <c r="H98" s="81" t="s">
        <v>159</v>
      </c>
      <c r="I98" s="102">
        <v>8.7829865165550258E-3</v>
      </c>
      <c r="J98" s="96"/>
      <c r="K98" s="9">
        <f t="shared" si="4"/>
        <v>3.9503809743372087E-2</v>
      </c>
      <c r="L98" s="9">
        <f t="shared" si="5"/>
        <v>-1.9523046196180582E-3</v>
      </c>
    </row>
    <row r="99" spans="2:12" x14ac:dyDescent="0.2">
      <c r="B99" s="81" t="s">
        <v>160</v>
      </c>
      <c r="C99" s="82">
        <v>0.19310500225326724</v>
      </c>
      <c r="D99" s="83">
        <v>0.39477915048554535</v>
      </c>
      <c r="E99" s="84">
        <v>4438</v>
      </c>
      <c r="F99" s="85">
        <v>0</v>
      </c>
      <c r="G99" s="5"/>
      <c r="H99" s="81" t="s">
        <v>160</v>
      </c>
      <c r="I99" s="102">
        <v>7.7288631356686776E-3</v>
      </c>
      <c r="J99" s="96"/>
      <c r="K99" s="9">
        <f t="shared" si="4"/>
        <v>1.5797138716089631E-2</v>
      </c>
      <c r="L99" s="9">
        <f t="shared" si="5"/>
        <v>-3.7805495335629198E-3</v>
      </c>
    </row>
    <row r="100" spans="2:12" x14ac:dyDescent="0.2">
      <c r="B100" s="81" t="s">
        <v>161</v>
      </c>
      <c r="C100" s="82">
        <v>0.40063091482649843</v>
      </c>
      <c r="D100" s="83">
        <v>0.49008152777126418</v>
      </c>
      <c r="E100" s="84">
        <v>4438</v>
      </c>
      <c r="F100" s="85">
        <v>0</v>
      </c>
      <c r="G100" s="5"/>
      <c r="H100" s="81" t="s">
        <v>161</v>
      </c>
      <c r="I100" s="102">
        <v>6.184374547320598E-2</v>
      </c>
      <c r="J100" s="96"/>
      <c r="K100" s="9">
        <f t="shared" si="4"/>
        <v>7.5634822060215948E-2</v>
      </c>
      <c r="L100" s="9">
        <f t="shared" si="5"/>
        <v>-5.0555907377091716E-2</v>
      </c>
    </row>
    <row r="101" spans="2:12" x14ac:dyDescent="0.2">
      <c r="B101" s="81" t="s">
        <v>162</v>
      </c>
      <c r="C101" s="82">
        <v>1.5772870662460567E-3</v>
      </c>
      <c r="D101" s="83">
        <v>3.9688211802526678E-2</v>
      </c>
      <c r="E101" s="84">
        <v>4438</v>
      </c>
      <c r="F101" s="85">
        <v>0</v>
      </c>
      <c r="G101" s="5"/>
      <c r="H101" s="81" t="s">
        <v>162</v>
      </c>
      <c r="I101" s="102">
        <v>4.8151809336308225E-3</v>
      </c>
      <c r="J101" s="96"/>
      <c r="K101" s="9">
        <f t="shared" si="4"/>
        <v>0.12113385291691336</v>
      </c>
      <c r="L101" s="9">
        <f t="shared" si="5"/>
        <v>-1.9136469655120595E-4</v>
      </c>
    </row>
    <row r="102" spans="2:12" x14ac:dyDescent="0.2">
      <c r="B102" s="81" t="s">
        <v>163</v>
      </c>
      <c r="C102" s="82">
        <v>4.4164037854889593E-2</v>
      </c>
      <c r="D102" s="83">
        <v>0.2054825773774728</v>
      </c>
      <c r="E102" s="84">
        <v>4438</v>
      </c>
      <c r="F102" s="85">
        <v>0</v>
      </c>
      <c r="G102" s="5"/>
      <c r="H102" s="81" t="s">
        <v>163</v>
      </c>
      <c r="I102" s="102">
        <v>1.7665384287731498E-2</v>
      </c>
      <c r="J102" s="96"/>
      <c r="K102" s="9">
        <f t="shared" si="4"/>
        <v>8.2173436808263875E-2</v>
      </c>
      <c r="L102" s="9">
        <f t="shared" si="5"/>
        <v>-3.7967924597877697E-3</v>
      </c>
    </row>
    <row r="103" spans="2:12" x14ac:dyDescent="0.2">
      <c r="B103" s="81" t="s">
        <v>164</v>
      </c>
      <c r="C103" s="82">
        <v>1.6899504281207751E-2</v>
      </c>
      <c r="D103" s="83">
        <v>0.12890948544663111</v>
      </c>
      <c r="E103" s="84">
        <v>4438</v>
      </c>
      <c r="F103" s="85">
        <v>0</v>
      </c>
      <c r="G103" s="5"/>
      <c r="H103" s="81" t="s">
        <v>164</v>
      </c>
      <c r="I103" s="102">
        <v>2.0349764093660814E-3</v>
      </c>
      <c r="J103" s="96"/>
      <c r="K103" s="9">
        <f t="shared" si="4"/>
        <v>1.5519310389708217E-2</v>
      </c>
      <c r="L103" s="9">
        <f t="shared" si="5"/>
        <v>-2.6677705230990516E-4</v>
      </c>
    </row>
    <row r="104" spans="2:12" x14ac:dyDescent="0.2">
      <c r="B104" s="81" t="s">
        <v>165</v>
      </c>
      <c r="C104" s="82">
        <v>2.7039206849932404E-3</v>
      </c>
      <c r="D104" s="83">
        <v>5.1934740329084732E-2</v>
      </c>
      <c r="E104" s="84">
        <v>4438</v>
      </c>
      <c r="F104" s="85">
        <v>0</v>
      </c>
      <c r="G104" s="5"/>
      <c r="H104" s="81" t="s">
        <v>165</v>
      </c>
      <c r="I104" s="102">
        <v>2.4300762694967638E-5</v>
      </c>
      <c r="J104" s="96"/>
      <c r="K104" s="9">
        <f t="shared" ref="K104:K121" si="6">((1-C104)/D104)*I104</f>
        <v>4.6664439268378084E-4</v>
      </c>
      <c r="L104" s="9">
        <f t="shared" ref="L104:L121" si="7">((0-C104)/D104)*I104</f>
        <v>-1.2651904004079011E-6</v>
      </c>
    </row>
    <row r="105" spans="2:12" x14ac:dyDescent="0.2">
      <c r="B105" s="81" t="s">
        <v>166</v>
      </c>
      <c r="C105" s="82">
        <v>2.9517800811176206E-2</v>
      </c>
      <c r="D105" s="83">
        <v>0.16927184208622775</v>
      </c>
      <c r="E105" s="84">
        <v>4438</v>
      </c>
      <c r="F105" s="85">
        <v>0</v>
      </c>
      <c r="G105" s="5"/>
      <c r="H105" s="81" t="s">
        <v>166</v>
      </c>
      <c r="I105" s="102">
        <v>-3.9812617079803304E-3</v>
      </c>
      <c r="J105" s="96"/>
      <c r="K105" s="9">
        <f t="shared" si="6"/>
        <v>-2.2825672423053077E-2</v>
      </c>
      <c r="L105" s="9">
        <f t="shared" si="7"/>
        <v>6.9425657938703344E-4</v>
      </c>
    </row>
    <row r="106" spans="2:12" x14ac:dyDescent="0.2">
      <c r="B106" s="81" t="s">
        <v>167</v>
      </c>
      <c r="C106" s="82">
        <v>0.4</v>
      </c>
      <c r="D106" s="83">
        <v>7.4762037035211046E-2</v>
      </c>
      <c r="E106" s="84">
        <v>4438</v>
      </c>
      <c r="F106" s="85">
        <v>4343</v>
      </c>
      <c r="G106" s="5"/>
      <c r="H106" s="81" t="s">
        <v>167</v>
      </c>
      <c r="I106" s="102">
        <v>-9.1500555622686074E-3</v>
      </c>
      <c r="J106" s="96"/>
      <c r="K106" s="9">
        <f t="shared" si="6"/>
        <v>-7.3433437009955943E-2</v>
      </c>
      <c r="L106" s="9">
        <f t="shared" si="7"/>
        <v>4.8955624673303971E-2</v>
      </c>
    </row>
    <row r="107" spans="2:12" x14ac:dyDescent="0.2">
      <c r="B107" s="81" t="s">
        <v>168</v>
      </c>
      <c r="C107" s="82">
        <v>0.82105263157894737</v>
      </c>
      <c r="D107" s="83">
        <v>0.10177364962348368</v>
      </c>
      <c r="E107" s="84">
        <v>4438</v>
      </c>
      <c r="F107" s="85">
        <v>4343</v>
      </c>
      <c r="G107" s="5"/>
      <c r="H107" s="81" t="s">
        <v>168</v>
      </c>
      <c r="I107" s="102">
        <v>7.1068365434404299E-3</v>
      </c>
      <c r="J107" s="96"/>
      <c r="K107" s="9">
        <f t="shared" si="6"/>
        <v>1.2495864125460093E-2</v>
      </c>
      <c r="L107" s="9">
        <f t="shared" si="7"/>
        <v>-5.7333964810934543E-2</v>
      </c>
    </row>
    <row r="108" spans="2:12" x14ac:dyDescent="0.2">
      <c r="B108" s="81" t="s">
        <v>169</v>
      </c>
      <c r="C108" s="82">
        <v>0.97160883280757093</v>
      </c>
      <c r="D108" s="83">
        <v>0.16610636917633889</v>
      </c>
      <c r="E108" s="84">
        <v>4438</v>
      </c>
      <c r="F108" s="85">
        <v>0</v>
      </c>
      <c r="G108" s="5"/>
      <c r="H108" s="81" t="s">
        <v>169</v>
      </c>
      <c r="I108" s="102">
        <v>1.1712050130752596E-2</v>
      </c>
      <c r="J108" s="96"/>
      <c r="K108" s="9">
        <f t="shared" si="6"/>
        <v>2.0018424042205453E-3</v>
      </c>
      <c r="L108" s="9">
        <f t="shared" si="7"/>
        <v>-6.8507495611102989E-2</v>
      </c>
    </row>
    <row r="109" spans="2:12" x14ac:dyDescent="0.2">
      <c r="B109" s="81" t="s">
        <v>170</v>
      </c>
      <c r="C109" s="82">
        <v>3.2672374943668321E-2</v>
      </c>
      <c r="D109" s="83">
        <v>0.17779767684289161</v>
      </c>
      <c r="E109" s="84">
        <v>4438</v>
      </c>
      <c r="F109" s="85">
        <v>0</v>
      </c>
      <c r="G109" s="5"/>
      <c r="H109" s="81" t="s">
        <v>170</v>
      </c>
      <c r="I109" s="102">
        <v>1.7791711975682741E-2</v>
      </c>
      <c r="J109" s="96"/>
      <c r="K109" s="9">
        <f t="shared" si="6"/>
        <v>9.6797746723829348E-2</v>
      </c>
      <c r="L109" s="9">
        <f t="shared" si="7"/>
        <v>-3.2694323957501181E-3</v>
      </c>
    </row>
    <row r="110" spans="2:12" x14ac:dyDescent="0.2">
      <c r="B110" s="81" t="s">
        <v>171</v>
      </c>
      <c r="C110" s="82">
        <v>0.10950878774222622</v>
      </c>
      <c r="D110" s="83">
        <v>0.31231168918348767</v>
      </c>
      <c r="E110" s="84">
        <v>4438</v>
      </c>
      <c r="F110" s="85">
        <v>0</v>
      </c>
      <c r="G110" s="5"/>
      <c r="H110" s="81" t="s">
        <v>171</v>
      </c>
      <c r="I110" s="102">
        <v>-4.0083312639562385E-2</v>
      </c>
      <c r="J110" s="96"/>
      <c r="K110" s="9">
        <f t="shared" si="6"/>
        <v>-0.11428915055030363</v>
      </c>
      <c r="L110" s="9">
        <f t="shared" si="7"/>
        <v>1.4054789263018107E-2</v>
      </c>
    </row>
    <row r="111" spans="2:12" x14ac:dyDescent="0.2">
      <c r="B111" s="81" t="s">
        <v>172</v>
      </c>
      <c r="C111" s="82">
        <v>0.26363226678684093</v>
      </c>
      <c r="D111" s="83">
        <v>0.44065184363350235</v>
      </c>
      <c r="E111" s="84">
        <v>4438</v>
      </c>
      <c r="F111" s="85">
        <v>0</v>
      </c>
      <c r="G111" s="5"/>
      <c r="H111" s="81" t="s">
        <v>172</v>
      </c>
      <c r="I111" s="102">
        <v>4.2988583476021906E-2</v>
      </c>
      <c r="J111" s="96"/>
      <c r="K111" s="9">
        <f t="shared" si="6"/>
        <v>7.1837679169251947E-2</v>
      </c>
      <c r="L111" s="9">
        <f t="shared" si="7"/>
        <v>-2.5719120143214435E-2</v>
      </c>
    </row>
    <row r="112" spans="2:12" x14ac:dyDescent="0.2">
      <c r="B112" s="81" t="s">
        <v>173</v>
      </c>
      <c r="C112" s="82">
        <v>0.16133393420459666</v>
      </c>
      <c r="D112" s="83">
        <v>0.36788013081569942</v>
      </c>
      <c r="E112" s="84">
        <v>4438</v>
      </c>
      <c r="F112" s="85">
        <v>0</v>
      </c>
      <c r="G112" s="5"/>
      <c r="H112" s="81" t="s">
        <v>173</v>
      </c>
      <c r="I112" s="102">
        <v>3.6451095186451614E-2</v>
      </c>
      <c r="J112" s="96"/>
      <c r="K112" s="9">
        <f t="shared" si="6"/>
        <v>8.3098525941511778E-2</v>
      </c>
      <c r="L112" s="9">
        <f t="shared" si="7"/>
        <v>-1.598563798337518E-2</v>
      </c>
    </row>
    <row r="113" spans="2:12" x14ac:dyDescent="0.2">
      <c r="B113" s="81" t="s">
        <v>174</v>
      </c>
      <c r="C113" s="82">
        <v>0.15930599369085174</v>
      </c>
      <c r="D113" s="83">
        <v>0.36600242940769623</v>
      </c>
      <c r="E113" s="84">
        <v>4438</v>
      </c>
      <c r="F113" s="85">
        <v>0</v>
      </c>
      <c r="G113" s="5"/>
      <c r="H113" s="81" t="s">
        <v>174</v>
      </c>
      <c r="I113" s="102">
        <v>-1.4804809068245318E-2</v>
      </c>
      <c r="J113" s="96"/>
      <c r="K113" s="9">
        <f t="shared" si="6"/>
        <v>-3.4006097359427653E-2</v>
      </c>
      <c r="L113" s="9">
        <f t="shared" si="7"/>
        <v>6.4439321450322573E-3</v>
      </c>
    </row>
    <row r="114" spans="2:12" x14ac:dyDescent="0.2">
      <c r="B114" s="81" t="s">
        <v>175</v>
      </c>
      <c r="C114" s="82">
        <v>1.8026137899954935E-3</v>
      </c>
      <c r="D114" s="83">
        <v>4.2423695145244036E-2</v>
      </c>
      <c r="E114" s="84">
        <v>4438</v>
      </c>
      <c r="F114" s="85">
        <v>0</v>
      </c>
      <c r="G114" s="5"/>
      <c r="H114" s="81" t="s">
        <v>175</v>
      </c>
      <c r="I114" s="102">
        <v>1.3066709961268354E-2</v>
      </c>
      <c r="J114" s="96"/>
      <c r="K114" s="9">
        <f t="shared" si="6"/>
        <v>0.30744977977630317</v>
      </c>
      <c r="L114" s="9">
        <f t="shared" si="7"/>
        <v>-5.5521404925743239E-4</v>
      </c>
    </row>
    <row r="115" spans="2:12" x14ac:dyDescent="0.2">
      <c r="B115" s="81" t="s">
        <v>176</v>
      </c>
      <c r="C115" s="82">
        <v>0.20887787291572782</v>
      </c>
      <c r="D115" s="83">
        <v>0.40655276445170963</v>
      </c>
      <c r="E115" s="84">
        <v>4438</v>
      </c>
      <c r="F115" s="85">
        <v>0</v>
      </c>
      <c r="G115" s="5"/>
      <c r="H115" s="81" t="s">
        <v>176</v>
      </c>
      <c r="I115" s="102">
        <v>-1.9919097478840134E-2</v>
      </c>
      <c r="J115" s="96"/>
      <c r="K115" s="9">
        <f t="shared" si="6"/>
        <v>-3.8761115763931202E-2</v>
      </c>
      <c r="L115" s="9">
        <f t="shared" si="7"/>
        <v>1.0233994392812369E-2</v>
      </c>
    </row>
    <row r="116" spans="2:12" x14ac:dyDescent="0.2">
      <c r="B116" s="81" t="s">
        <v>177</v>
      </c>
      <c r="C116" s="82">
        <v>9.5538530869761149E-2</v>
      </c>
      <c r="D116" s="83">
        <v>0.29399046764607556</v>
      </c>
      <c r="E116" s="84">
        <v>4438</v>
      </c>
      <c r="F116" s="85">
        <v>0</v>
      </c>
      <c r="G116" s="5"/>
      <c r="H116" s="81" t="s">
        <v>177</v>
      </c>
      <c r="I116" s="102">
        <v>-2.3373965471074478E-2</v>
      </c>
      <c r="J116" s="96"/>
      <c r="K116" s="9">
        <f t="shared" si="6"/>
        <v>-7.1909988506219866E-2</v>
      </c>
      <c r="L116" s="9">
        <f t="shared" si="7"/>
        <v>7.5958732253705091E-3</v>
      </c>
    </row>
    <row r="117" spans="2:12" x14ac:dyDescent="0.2">
      <c r="B117" s="81" t="s">
        <v>178</v>
      </c>
      <c r="C117" s="82">
        <v>4.8445245606128888E-2</v>
      </c>
      <c r="D117" s="83">
        <v>0.21472934896070703</v>
      </c>
      <c r="E117" s="84">
        <v>4438</v>
      </c>
      <c r="F117" s="85">
        <v>0</v>
      </c>
      <c r="G117" s="5"/>
      <c r="H117" s="81" t="s">
        <v>178</v>
      </c>
      <c r="I117" s="102">
        <v>-4.3270723819670939E-2</v>
      </c>
      <c r="J117" s="96"/>
      <c r="K117" s="9">
        <f t="shared" si="6"/>
        <v>-0.19175051373255203</v>
      </c>
      <c r="L117" s="9">
        <f t="shared" si="7"/>
        <v>9.7623396761777614E-3</v>
      </c>
    </row>
    <row r="118" spans="2:12" x14ac:dyDescent="0.2">
      <c r="B118" s="81" t="s">
        <v>179</v>
      </c>
      <c r="C118" s="82">
        <v>2.7039206849932404E-3</v>
      </c>
      <c r="D118" s="83">
        <v>5.1934740329085086E-2</v>
      </c>
      <c r="E118" s="84">
        <v>4438</v>
      </c>
      <c r="F118" s="85">
        <v>0</v>
      </c>
      <c r="G118" s="5"/>
      <c r="H118" s="81" t="s">
        <v>179</v>
      </c>
      <c r="I118" s="102">
        <v>-7.9209369400169254E-3</v>
      </c>
      <c r="J118" s="96"/>
      <c r="K118" s="9">
        <f t="shared" si="6"/>
        <v>-0.15210472421205712</v>
      </c>
      <c r="L118" s="9">
        <f t="shared" si="7"/>
        <v>4.1239419126630939E-4</v>
      </c>
    </row>
    <row r="119" spans="2:12" x14ac:dyDescent="0.2">
      <c r="B119" s="81" t="s">
        <v>180</v>
      </c>
      <c r="C119" s="82">
        <v>1.3519603424966202E-3</v>
      </c>
      <c r="D119" s="83">
        <v>3.6748290235552393E-2</v>
      </c>
      <c r="E119" s="84">
        <v>4438</v>
      </c>
      <c r="F119" s="85">
        <v>0</v>
      </c>
      <c r="G119" s="5"/>
      <c r="H119" s="81" t="s">
        <v>180</v>
      </c>
      <c r="I119" s="102">
        <v>1.3392347440814849E-3</v>
      </c>
      <c r="J119" s="96"/>
      <c r="K119" s="9">
        <f t="shared" si="6"/>
        <v>3.6394187137563552E-2</v>
      </c>
      <c r="L119" s="9">
        <f t="shared" si="7"/>
        <v>-4.9270108940744881E-5</v>
      </c>
    </row>
    <row r="120" spans="2:12" x14ac:dyDescent="0.2">
      <c r="B120" s="81" t="s">
        <v>181</v>
      </c>
      <c r="C120" s="82">
        <v>0.28954484001802616</v>
      </c>
      <c r="D120" s="83">
        <v>0.45360223515129244</v>
      </c>
      <c r="E120" s="84">
        <v>4438</v>
      </c>
      <c r="F120" s="85">
        <v>0</v>
      </c>
      <c r="G120" s="5"/>
      <c r="H120" s="81" t="s">
        <v>181</v>
      </c>
      <c r="I120" s="102">
        <v>1.2426585861590414E-2</v>
      </c>
      <c r="J120" s="96"/>
      <c r="K120" s="9">
        <f t="shared" si="6"/>
        <v>1.9463158164071487E-2</v>
      </c>
      <c r="L120" s="9">
        <f t="shared" si="7"/>
        <v>-7.9321783193250436E-3</v>
      </c>
    </row>
    <row r="121" spans="2:12" x14ac:dyDescent="0.2">
      <c r="B121" s="81" t="s">
        <v>182</v>
      </c>
      <c r="C121" s="82">
        <v>2.0279405137449301E-3</v>
      </c>
      <c r="D121" s="83">
        <v>4.4992044811514038E-2</v>
      </c>
      <c r="E121" s="84">
        <v>4438</v>
      </c>
      <c r="F121" s="85">
        <v>0</v>
      </c>
      <c r="G121" s="5"/>
      <c r="H121" s="81" t="s">
        <v>182</v>
      </c>
      <c r="I121" s="102">
        <v>2.6584458436800765E-3</v>
      </c>
      <c r="J121" s="96"/>
      <c r="K121" s="9">
        <f t="shared" si="6"/>
        <v>5.8967194862215522E-2</v>
      </c>
      <c r="L121" s="9">
        <f t="shared" si="7"/>
        <v>-1.198249613366312E-4</v>
      </c>
    </row>
    <row r="122" spans="2:12" x14ac:dyDescent="0.2">
      <c r="B122" s="81" t="s">
        <v>183</v>
      </c>
      <c r="C122" s="82">
        <v>0.65187021180712035</v>
      </c>
      <c r="D122" s="83">
        <v>0.4764310914593971</v>
      </c>
      <c r="E122" s="84">
        <v>4438</v>
      </c>
      <c r="F122" s="85">
        <v>0</v>
      </c>
      <c r="G122" s="5"/>
      <c r="H122" s="81" t="s">
        <v>183</v>
      </c>
      <c r="I122" s="102">
        <v>7.3158536771957376E-3</v>
      </c>
      <c r="J122" s="96"/>
      <c r="K122" s="9">
        <f t="shared" ref="K122" si="8">((1-C122)/D122)*I122</f>
        <v>5.3457186920583318E-3</v>
      </c>
      <c r="L122" s="9">
        <f t="shared" ref="L122" si="9">((0-C122)/D122)*I122</f>
        <v>-1.0009815000727998E-2</v>
      </c>
    </row>
    <row r="123" spans="2:12" x14ac:dyDescent="0.2">
      <c r="B123" s="81" t="s">
        <v>184</v>
      </c>
      <c r="C123" s="82">
        <v>6.7598017124831009E-4</v>
      </c>
      <c r="D123" s="83">
        <v>2.5993758285331701E-2</v>
      </c>
      <c r="E123" s="84">
        <v>4438</v>
      </c>
      <c r="F123" s="85">
        <v>0</v>
      </c>
      <c r="G123" s="5"/>
      <c r="H123" s="81" t="s">
        <v>184</v>
      </c>
      <c r="I123" s="102">
        <v>3.4517428736646782E-3</v>
      </c>
      <c r="J123" s="96"/>
      <c r="K123" s="9">
        <f t="shared" ref="K123:K144" si="10">((1-C123)/D123)*I123</f>
        <v>0.13270145571340247</v>
      </c>
      <c r="L123" s="9">
        <f t="shared" ref="L123:L144" si="11">((0-C123)/D123)*I123</f>
        <v>-8.9764231598693893E-5</v>
      </c>
    </row>
    <row r="124" spans="2:12" x14ac:dyDescent="0.2">
      <c r="B124" s="81" t="s">
        <v>185</v>
      </c>
      <c r="C124" s="82">
        <v>1.8026137899954935E-3</v>
      </c>
      <c r="D124" s="83">
        <v>4.2423695145244883E-2</v>
      </c>
      <c r="E124" s="84">
        <v>4438</v>
      </c>
      <c r="F124" s="85">
        <v>0</v>
      </c>
      <c r="G124" s="5"/>
      <c r="H124" s="81" t="s">
        <v>185</v>
      </c>
      <c r="I124" s="102">
        <v>-8.5046815348787264E-4</v>
      </c>
      <c r="J124" s="96"/>
      <c r="K124" s="9">
        <f t="shared" si="10"/>
        <v>-2.0010870928615879E-2</v>
      </c>
      <c r="L124" s="9">
        <f t="shared" si="11"/>
        <v>3.6137012963640411E-5</v>
      </c>
    </row>
    <row r="125" spans="2:12" x14ac:dyDescent="0.2">
      <c r="B125" s="81" t="s">
        <v>186</v>
      </c>
      <c r="C125" s="82">
        <v>1.3519603424966202E-3</v>
      </c>
      <c r="D125" s="83">
        <v>3.6748290235554301E-2</v>
      </c>
      <c r="E125" s="84">
        <v>4438</v>
      </c>
      <c r="F125" s="85">
        <v>0</v>
      </c>
      <c r="G125" s="5"/>
      <c r="H125" s="81" t="s">
        <v>186</v>
      </c>
      <c r="I125" s="102">
        <v>1.0492581190059275E-2</v>
      </c>
      <c r="J125" s="96"/>
      <c r="K125" s="9">
        <f t="shared" si="10"/>
        <v>0.28513967777096599</v>
      </c>
      <c r="L125" s="9">
        <f t="shared" si="11"/>
        <v>-3.8601941936502619E-4</v>
      </c>
    </row>
    <row r="126" spans="2:12" x14ac:dyDescent="0.2">
      <c r="B126" s="81" t="s">
        <v>187</v>
      </c>
      <c r="C126" s="82">
        <v>2.2532672374943669E-4</v>
      </c>
      <c r="D126" s="83">
        <v>1.5010886840869771E-2</v>
      </c>
      <c r="E126" s="84">
        <v>4438</v>
      </c>
      <c r="F126" s="85">
        <v>0</v>
      </c>
      <c r="G126" s="5"/>
      <c r="H126" s="81" t="s">
        <v>187</v>
      </c>
      <c r="I126" s="102">
        <v>-1.8261949162458324E-3</v>
      </c>
      <c r="J126" s="96"/>
      <c r="K126" s="9">
        <f t="shared" si="10"/>
        <v>-0.12163061683720189</v>
      </c>
      <c r="L126" s="9">
        <f t="shared" si="11"/>
        <v>2.7412805237142638E-5</v>
      </c>
    </row>
    <row r="127" spans="2:12" x14ac:dyDescent="0.2">
      <c r="B127" s="81" t="s">
        <v>188</v>
      </c>
      <c r="C127" s="82">
        <v>7.8864353312302835E-3</v>
      </c>
      <c r="D127" s="83">
        <v>8.846469847676941E-2</v>
      </c>
      <c r="E127" s="84">
        <v>4438</v>
      </c>
      <c r="F127" s="85">
        <v>0</v>
      </c>
      <c r="G127" s="5"/>
      <c r="H127" s="81" t="s">
        <v>188</v>
      </c>
      <c r="I127" s="102">
        <v>6.5547542882496651E-4</v>
      </c>
      <c r="J127" s="96"/>
      <c r="K127" s="9">
        <f t="shared" si="10"/>
        <v>7.3510233510273781E-3</v>
      </c>
      <c r="L127" s="9">
        <f t="shared" si="11"/>
        <v>-5.8434207877801083E-5</v>
      </c>
    </row>
    <row r="128" spans="2:12" x14ac:dyDescent="0.2">
      <c r="B128" s="81" t="s">
        <v>189</v>
      </c>
      <c r="C128" s="82">
        <v>6.8048670572329883E-2</v>
      </c>
      <c r="D128" s="83">
        <v>0.25185778131213937</v>
      </c>
      <c r="E128" s="84">
        <v>4438</v>
      </c>
      <c r="F128" s="85">
        <v>0</v>
      </c>
      <c r="G128" s="5"/>
      <c r="H128" s="81" t="s">
        <v>189</v>
      </c>
      <c r="I128" s="102">
        <v>-2.5146653183291158E-2</v>
      </c>
      <c r="J128" s="96"/>
      <c r="K128" s="9">
        <f t="shared" si="10"/>
        <v>-9.3050358590192075E-2</v>
      </c>
      <c r="L128" s="9">
        <f t="shared" si="11"/>
        <v>6.794296009245168E-3</v>
      </c>
    </row>
    <row r="129" spans="2:13" x14ac:dyDescent="0.2">
      <c r="B129" s="81" t="s">
        <v>190</v>
      </c>
      <c r="C129" s="82">
        <v>0.13925191527715186</v>
      </c>
      <c r="D129" s="83">
        <v>0.34624822497955987</v>
      </c>
      <c r="E129" s="84">
        <v>4438</v>
      </c>
      <c r="F129" s="85">
        <v>0</v>
      </c>
      <c r="G129" s="5"/>
      <c r="H129" s="81" t="s">
        <v>190</v>
      </c>
      <c r="I129" s="102">
        <v>-2.4208312033642054E-2</v>
      </c>
      <c r="J129" s="96"/>
      <c r="K129" s="9">
        <f t="shared" si="10"/>
        <v>-6.0180115633980687E-2</v>
      </c>
      <c r="L129" s="9">
        <f t="shared" si="11"/>
        <v>9.7359454088481855E-3</v>
      </c>
    </row>
    <row r="130" spans="2:13" x14ac:dyDescent="0.2">
      <c r="B130" s="81" t="s">
        <v>191</v>
      </c>
      <c r="C130" s="82">
        <v>1.5998197386210004E-2</v>
      </c>
      <c r="D130" s="83">
        <v>0.12548228168474168</v>
      </c>
      <c r="E130" s="84">
        <v>4438</v>
      </c>
      <c r="F130" s="85">
        <v>0</v>
      </c>
      <c r="G130" s="5"/>
      <c r="H130" s="81" t="s">
        <v>191</v>
      </c>
      <c r="I130" s="102">
        <v>-8.7493590739299715E-3</v>
      </c>
      <c r="J130" s="96"/>
      <c r="K130" s="9">
        <f t="shared" si="10"/>
        <v>-6.8610364625759673E-2</v>
      </c>
      <c r="L130" s="9">
        <f t="shared" si="11"/>
        <v>1.1154879524682703E-3</v>
      </c>
    </row>
    <row r="131" spans="2:13" x14ac:dyDescent="0.2">
      <c r="B131" s="81" t="s">
        <v>192</v>
      </c>
      <c r="C131" s="82">
        <v>9.0130689499774675E-4</v>
      </c>
      <c r="D131" s="83">
        <v>3.0011622616810715E-2</v>
      </c>
      <c r="E131" s="84">
        <v>4438</v>
      </c>
      <c r="F131" s="85">
        <v>0</v>
      </c>
      <c r="G131" s="5"/>
      <c r="H131" s="81" t="s">
        <v>192</v>
      </c>
      <c r="I131" s="102">
        <v>-2.659545228590755E-3</v>
      </c>
      <c r="J131" s="96"/>
      <c r="K131" s="9">
        <f t="shared" si="10"/>
        <v>-8.8537304232603933E-2</v>
      </c>
      <c r="L131" s="9">
        <f t="shared" si="11"/>
        <v>7.9871271296891251E-5</v>
      </c>
    </row>
    <row r="132" spans="2:13" x14ac:dyDescent="0.2">
      <c r="B132" s="81" t="s">
        <v>193</v>
      </c>
      <c r="C132" s="82">
        <v>1.4195583596214511E-2</v>
      </c>
      <c r="D132" s="83">
        <v>0.11830985990594883</v>
      </c>
      <c r="E132" s="84">
        <v>4438</v>
      </c>
      <c r="F132" s="85">
        <v>0</v>
      </c>
      <c r="G132" s="5"/>
      <c r="H132" s="81" t="s">
        <v>193</v>
      </c>
      <c r="I132" s="102">
        <v>8.8877166161696018E-3</v>
      </c>
      <c r="J132" s="96"/>
      <c r="K132" s="9">
        <f t="shared" si="10"/>
        <v>7.4055960331035398E-2</v>
      </c>
      <c r="L132" s="9">
        <f t="shared" si="11"/>
        <v>-1.0664058287669096E-3</v>
      </c>
    </row>
    <row r="133" spans="2:13" x14ac:dyDescent="0.2">
      <c r="B133" s="81" t="s">
        <v>194</v>
      </c>
      <c r="C133" s="82">
        <v>8.5398828301036497E-2</v>
      </c>
      <c r="D133" s="83">
        <v>0.2795057633248037</v>
      </c>
      <c r="E133" s="84">
        <v>4438</v>
      </c>
      <c r="F133" s="85">
        <v>0</v>
      </c>
      <c r="G133" s="5"/>
      <c r="H133" s="81" t="s">
        <v>194</v>
      </c>
      <c r="I133" s="102">
        <v>-4.9770777185267111E-3</v>
      </c>
      <c r="J133" s="96"/>
      <c r="K133" s="9">
        <f t="shared" si="10"/>
        <v>-1.6286036677217168E-2</v>
      </c>
      <c r="L133" s="9">
        <f t="shared" si="11"/>
        <v>1.5206720622481661E-3</v>
      </c>
    </row>
    <row r="134" spans="2:13" x14ac:dyDescent="0.2">
      <c r="B134" s="81" t="s">
        <v>195</v>
      </c>
      <c r="C134" s="82">
        <v>0.26025236593059936</v>
      </c>
      <c r="D134" s="83">
        <v>0.43882167434781916</v>
      </c>
      <c r="E134" s="84">
        <v>4438</v>
      </c>
      <c r="F134" s="85">
        <v>0</v>
      </c>
      <c r="G134" s="5"/>
      <c r="H134" s="81" t="s">
        <v>195</v>
      </c>
      <c r="I134" s="102">
        <v>6.2968478263603106E-2</v>
      </c>
      <c r="J134" s="96"/>
      <c r="K134" s="9">
        <f t="shared" si="10"/>
        <v>0.10614968571386013</v>
      </c>
      <c r="L134" s="9">
        <f t="shared" si="11"/>
        <v>-3.7344772159460388E-2</v>
      </c>
    </row>
    <row r="135" spans="2:13" x14ac:dyDescent="0.2">
      <c r="B135" s="81" t="s">
        <v>196</v>
      </c>
      <c r="C135" s="82">
        <v>6.1514195583596214E-2</v>
      </c>
      <c r="D135" s="83">
        <v>0.24029816980934943</v>
      </c>
      <c r="E135" s="84">
        <v>4438</v>
      </c>
      <c r="F135" s="85">
        <v>0</v>
      </c>
      <c r="G135" s="5"/>
      <c r="H135" s="81" t="s">
        <v>196</v>
      </c>
      <c r="I135" s="102">
        <v>2.0274024143154604E-2</v>
      </c>
      <c r="J135" s="96"/>
      <c r="K135" s="9">
        <f t="shared" si="10"/>
        <v>7.9180311160263153E-2</v>
      </c>
      <c r="L135" s="9">
        <f t="shared" si="11"/>
        <v>-5.1899699752105261E-3</v>
      </c>
    </row>
    <row r="136" spans="2:13" x14ac:dyDescent="0.2">
      <c r="B136" s="81" t="s">
        <v>197</v>
      </c>
      <c r="C136" s="82">
        <v>0.3427219468228932</v>
      </c>
      <c r="D136" s="83">
        <v>0.47467292248518489</v>
      </c>
      <c r="E136" s="84">
        <v>4438</v>
      </c>
      <c r="F136" s="85">
        <v>0</v>
      </c>
      <c r="G136" s="5"/>
      <c r="H136" s="81" t="s">
        <v>197</v>
      </c>
      <c r="I136" s="102">
        <v>-3.4281698180254894E-2</v>
      </c>
      <c r="J136" s="96"/>
      <c r="K136" s="9">
        <f t="shared" si="10"/>
        <v>-4.7469756061820377E-2</v>
      </c>
      <c r="L136" s="9">
        <f t="shared" si="11"/>
        <v>2.4751970850198424E-2</v>
      </c>
    </row>
    <row r="137" spans="2:13" x14ac:dyDescent="0.2">
      <c r="B137" s="81" t="s">
        <v>198</v>
      </c>
      <c r="C137" s="82">
        <v>2.0279405137449301E-3</v>
      </c>
      <c r="D137" s="83">
        <v>4.49920448115134E-2</v>
      </c>
      <c r="E137" s="84">
        <v>4438</v>
      </c>
      <c r="F137" s="85">
        <v>0</v>
      </c>
      <c r="G137" s="5"/>
      <c r="H137" s="81" t="s">
        <v>198</v>
      </c>
      <c r="I137" s="102">
        <v>9.5807982720089028E-4</v>
      </c>
      <c r="J137" s="96"/>
      <c r="K137" s="9">
        <f t="shared" si="10"/>
        <v>2.125124346558336E-2</v>
      </c>
      <c r="L137" s="9">
        <f t="shared" si="11"/>
        <v>-4.318383183342746E-5</v>
      </c>
    </row>
    <row r="138" spans="2:13" x14ac:dyDescent="0.2">
      <c r="B138" s="81" t="s">
        <v>199</v>
      </c>
      <c r="C138" s="82">
        <v>1.5772870662460567E-3</v>
      </c>
      <c r="D138" s="83">
        <v>3.9688211802525498E-2</v>
      </c>
      <c r="E138" s="84">
        <v>4438</v>
      </c>
      <c r="F138" s="85">
        <v>0</v>
      </c>
      <c r="G138" s="5"/>
      <c r="H138" s="81" t="s">
        <v>199</v>
      </c>
      <c r="I138" s="102">
        <v>-8.7726185508062268E-4</v>
      </c>
      <c r="J138" s="96"/>
      <c r="K138" s="9">
        <f t="shared" si="10"/>
        <v>-2.2068975182377902E-2</v>
      </c>
      <c r="L138" s="9">
        <f t="shared" si="11"/>
        <v>3.48640998141831E-5</v>
      </c>
    </row>
    <row r="139" spans="2:13" x14ac:dyDescent="0.2">
      <c r="B139" s="81" t="s">
        <v>200</v>
      </c>
      <c r="C139" s="82">
        <v>0.62032447048219919</v>
      </c>
      <c r="D139" s="83">
        <v>0.48536079690201639</v>
      </c>
      <c r="E139" s="84">
        <v>4438</v>
      </c>
      <c r="F139" s="85">
        <v>0</v>
      </c>
      <c r="G139" s="5"/>
      <c r="H139" s="81" t="s">
        <v>200</v>
      </c>
      <c r="I139" s="102">
        <v>2.8321733411077993E-2</v>
      </c>
      <c r="J139" s="96"/>
      <c r="K139" s="9">
        <f t="shared" si="10"/>
        <v>2.2154795357079149E-2</v>
      </c>
      <c r="L139" s="9">
        <f t="shared" si="11"/>
        <v>-3.6197122621981541E-2</v>
      </c>
    </row>
    <row r="140" spans="2:13" x14ac:dyDescent="0.2">
      <c r="B140" s="81" t="s">
        <v>49</v>
      </c>
      <c r="C140" s="82">
        <v>0.54821991888237942</v>
      </c>
      <c r="D140" s="83">
        <v>0.49772548634856373</v>
      </c>
      <c r="E140" s="84">
        <v>4438</v>
      </c>
      <c r="F140" s="85">
        <v>0</v>
      </c>
      <c r="G140" s="5"/>
      <c r="H140" s="81" t="s">
        <v>49</v>
      </c>
      <c r="I140" s="102">
        <v>-4.1138537407272489E-2</v>
      </c>
      <c r="J140" s="96"/>
      <c r="K140" s="9">
        <f t="shared" si="10"/>
        <v>-3.7341008802394569E-2</v>
      </c>
      <c r="L140" s="9">
        <f t="shared" si="11"/>
        <v>4.5312057065449364E-2</v>
      </c>
    </row>
    <row r="141" spans="2:13" x14ac:dyDescent="0.2">
      <c r="B141" s="81" t="s">
        <v>50</v>
      </c>
      <c r="C141" s="86">
        <v>2.0694006309148265</v>
      </c>
      <c r="D141" s="87">
        <v>1.1735405156300167</v>
      </c>
      <c r="E141" s="84">
        <v>4438</v>
      </c>
      <c r="F141" s="85">
        <v>0</v>
      </c>
      <c r="G141" s="5"/>
      <c r="H141" s="81" t="s">
        <v>50</v>
      </c>
      <c r="I141" s="102">
        <v>-2.9901464829992831E-2</v>
      </c>
      <c r="J141" s="96"/>
      <c r="K141" s="9"/>
      <c r="L141" s="9"/>
      <c r="M141" s="2" t="str">
        <f>"((memsleep-"&amp;C141&amp;")/"&amp;D141&amp;")*("&amp;I141&amp;")"</f>
        <v>((memsleep-2.06940063091483)/1.17354051563002)*(-0.0299014648299928)</v>
      </c>
    </row>
    <row r="142" spans="2:13" x14ac:dyDescent="0.2">
      <c r="B142" s="81" t="s">
        <v>201</v>
      </c>
      <c r="C142" s="88">
        <v>0.49842271293375395</v>
      </c>
      <c r="D142" s="89">
        <v>0.50005385308148398</v>
      </c>
      <c r="E142" s="84">
        <v>4438</v>
      </c>
      <c r="F142" s="85">
        <v>0</v>
      </c>
      <c r="G142" s="5"/>
      <c r="H142" s="81" t="s">
        <v>201</v>
      </c>
      <c r="I142" s="102">
        <v>-4.4487256666000487E-2</v>
      </c>
      <c r="J142" s="96"/>
      <c r="K142" s="9">
        <f t="shared" si="10"/>
        <v>-4.4622788865734932E-2</v>
      </c>
      <c r="L142" s="9">
        <f t="shared" si="11"/>
        <v>4.4342142394881254E-2</v>
      </c>
    </row>
    <row r="143" spans="2:13" x14ac:dyDescent="0.2">
      <c r="B143" s="81" t="s">
        <v>202</v>
      </c>
      <c r="C143" s="88">
        <v>3.1545741324921134E-2</v>
      </c>
      <c r="D143" s="89">
        <v>0.17480701630356382</v>
      </c>
      <c r="E143" s="84">
        <v>4438</v>
      </c>
      <c r="F143" s="85">
        <v>0</v>
      </c>
      <c r="G143" s="5"/>
      <c r="H143" s="81" t="s">
        <v>202</v>
      </c>
      <c r="I143" s="102">
        <v>-1.0839611271206631E-2</v>
      </c>
      <c r="J143" s="96"/>
      <c r="K143" s="9">
        <f t="shared" si="10"/>
        <v>-6.0052896731287712E-2</v>
      </c>
      <c r="L143" s="9">
        <f t="shared" si="11"/>
        <v>1.9561204146999254E-3</v>
      </c>
    </row>
    <row r="144" spans="2:13" x14ac:dyDescent="0.2">
      <c r="B144" s="81" t="s">
        <v>203</v>
      </c>
      <c r="C144" s="88">
        <v>4.9571879224876072E-3</v>
      </c>
      <c r="D144" s="89">
        <v>7.0240486264576033E-2</v>
      </c>
      <c r="E144" s="84">
        <v>4438</v>
      </c>
      <c r="F144" s="85">
        <v>0</v>
      </c>
      <c r="G144" s="5"/>
      <c r="H144" s="81" t="s">
        <v>203</v>
      </c>
      <c r="I144" s="102">
        <v>-1.8082468369094039E-3</v>
      </c>
      <c r="J144" s="96"/>
      <c r="K144" s="9">
        <f t="shared" si="10"/>
        <v>-2.561603874368424E-2</v>
      </c>
      <c r="L144" s="9">
        <f t="shared" si="11"/>
        <v>1.2761613504552835E-4</v>
      </c>
    </row>
    <row r="145" spans="2:12" x14ac:dyDescent="0.2">
      <c r="B145" s="81" t="s">
        <v>204</v>
      </c>
      <c r="C145" s="88">
        <v>0.21022983325822442</v>
      </c>
      <c r="D145" s="89">
        <v>0.40751769363618356</v>
      </c>
      <c r="E145" s="84">
        <v>4438</v>
      </c>
      <c r="F145" s="85">
        <v>0</v>
      </c>
      <c r="G145" s="5"/>
      <c r="H145" s="81" t="s">
        <v>204</v>
      </c>
      <c r="I145" s="102">
        <v>-3.3069394061295665E-2</v>
      </c>
      <c r="J145" s="96"/>
      <c r="K145" s="9">
        <f t="shared" ref="K145:K168" si="12">((1-C145)/D145)*I145</f>
        <v>-6.4088556815291145E-2</v>
      </c>
      <c r="L145" s="9">
        <f t="shared" ref="L145:L168" si="13">((0-C145)/D145)*I145</f>
        <v>1.7059806992486916E-2</v>
      </c>
    </row>
    <row r="146" spans="2:12" ht="15.75" customHeight="1" x14ac:dyDescent="0.2">
      <c r="B146" s="81" t="s">
        <v>205</v>
      </c>
      <c r="C146" s="88">
        <v>5.6331680937359175E-3</v>
      </c>
      <c r="D146" s="89">
        <v>7.4851171991739213E-2</v>
      </c>
      <c r="E146" s="84">
        <v>4438</v>
      </c>
      <c r="F146" s="85">
        <v>0</v>
      </c>
      <c r="G146" s="5"/>
      <c r="H146" s="81" t="s">
        <v>205</v>
      </c>
      <c r="I146" s="102">
        <v>-6.5698148662512125E-3</v>
      </c>
      <c r="J146" s="96"/>
      <c r="K146" s="9">
        <f t="shared" si="12"/>
        <v>-8.7277270628252468E-2</v>
      </c>
      <c r="L146" s="9">
        <f t="shared" si="13"/>
        <v>4.9443275905422881E-4</v>
      </c>
    </row>
    <row r="147" spans="2:12" x14ac:dyDescent="0.25">
      <c r="B147" s="81" t="s">
        <v>206</v>
      </c>
      <c r="C147" s="88">
        <v>1.1266336187471834E-3</v>
      </c>
      <c r="D147" s="89">
        <v>3.3550230211438346E-2</v>
      </c>
      <c r="E147" s="84">
        <v>4438</v>
      </c>
      <c r="F147" s="85">
        <v>0</v>
      </c>
      <c r="H147" s="81" t="s">
        <v>206</v>
      </c>
      <c r="I147" s="102">
        <v>-3.1546700486528596E-3</v>
      </c>
      <c r="J147" s="103"/>
      <c r="K147" s="9">
        <f t="shared" si="12"/>
        <v>-9.3922332915786555E-2</v>
      </c>
      <c r="L147" s="9">
        <f t="shared" si="13"/>
        <v>1.0593540820639133E-4</v>
      </c>
    </row>
    <row r="148" spans="2:12" x14ac:dyDescent="0.25">
      <c r="B148" s="81" t="s">
        <v>207</v>
      </c>
      <c r="C148" s="88">
        <v>0.10162235241099594</v>
      </c>
      <c r="D148" s="89">
        <v>0.30218508533233562</v>
      </c>
      <c r="E148" s="84">
        <v>4438</v>
      </c>
      <c r="F148" s="85">
        <v>0</v>
      </c>
      <c r="H148" s="81" t="s">
        <v>207</v>
      </c>
      <c r="I148" s="102">
        <v>-4.2382473062541469E-2</v>
      </c>
      <c r="J148" s="103"/>
      <c r="K148" s="9">
        <f t="shared" si="12"/>
        <v>-0.12600048214509293</v>
      </c>
      <c r="L148" s="9">
        <f t="shared" si="13"/>
        <v>1.4252876209540234E-2</v>
      </c>
    </row>
    <row r="149" spans="2:12" x14ac:dyDescent="0.25">
      <c r="B149" s="81" t="s">
        <v>208</v>
      </c>
      <c r="C149" s="88">
        <v>2.2532672374943669E-4</v>
      </c>
      <c r="D149" s="89">
        <v>1.501088684087093E-2</v>
      </c>
      <c r="E149" s="84">
        <v>4438</v>
      </c>
      <c r="F149" s="85">
        <v>0</v>
      </c>
      <c r="H149" s="81" t="s">
        <v>208</v>
      </c>
      <c r="I149" s="102">
        <v>-4.6726491351087914E-3</v>
      </c>
      <c r="J149" s="103"/>
      <c r="K149" s="9">
        <f t="shared" si="12"/>
        <v>-0.31121387509686277</v>
      </c>
      <c r="L149" s="9">
        <f t="shared" si="13"/>
        <v>7.0140607414212938E-5</v>
      </c>
    </row>
    <row r="150" spans="2:12" x14ac:dyDescent="0.25">
      <c r="B150" s="81" t="s">
        <v>209</v>
      </c>
      <c r="C150" s="88">
        <v>2.2532672374943669E-4</v>
      </c>
      <c r="D150" s="89">
        <v>1.5010886840870024E-2</v>
      </c>
      <c r="E150" s="84">
        <v>4438</v>
      </c>
      <c r="F150" s="85">
        <v>0</v>
      </c>
      <c r="H150" s="81" t="s">
        <v>209</v>
      </c>
      <c r="I150" s="102">
        <v>1.8097877297264225E-3</v>
      </c>
      <c r="J150" s="103"/>
      <c r="K150" s="9">
        <f t="shared" si="12"/>
        <v>0.12053784399068394</v>
      </c>
      <c r="L150" s="9">
        <f t="shared" si="13"/>
        <v>-2.7166518816922231E-5</v>
      </c>
    </row>
    <row r="151" spans="2:12" x14ac:dyDescent="0.25">
      <c r="B151" s="81" t="s">
        <v>210</v>
      </c>
      <c r="C151" s="88">
        <v>0.12888688598467779</v>
      </c>
      <c r="D151" s="89">
        <v>0.33511246004623041</v>
      </c>
      <c r="E151" s="84">
        <v>4438</v>
      </c>
      <c r="F151" s="85">
        <v>0</v>
      </c>
      <c r="H151" s="81" t="s">
        <v>210</v>
      </c>
      <c r="I151" s="102">
        <v>-3.2498668129359198E-2</v>
      </c>
      <c r="J151" s="103"/>
      <c r="K151" s="9">
        <f t="shared" si="12"/>
        <v>-8.4479150645759615E-2</v>
      </c>
      <c r="L151" s="9">
        <f t="shared" si="13"/>
        <v>1.2499243189181195E-2</v>
      </c>
    </row>
    <row r="152" spans="2:12" x14ac:dyDescent="0.25">
      <c r="B152" s="81" t="s">
        <v>211</v>
      </c>
      <c r="C152" s="88">
        <v>5.1599819738621003E-2</v>
      </c>
      <c r="D152" s="89">
        <v>0.22124264440511945</v>
      </c>
      <c r="E152" s="84">
        <v>4438</v>
      </c>
      <c r="F152" s="85">
        <v>0</v>
      </c>
      <c r="H152" s="81" t="s">
        <v>211</v>
      </c>
      <c r="I152" s="102">
        <v>-3.1397221474666191E-2</v>
      </c>
      <c r="J152" s="103"/>
      <c r="K152" s="9">
        <f t="shared" si="12"/>
        <v>-0.13459037513470809</v>
      </c>
      <c r="L152" s="9">
        <f t="shared" si="13"/>
        <v>7.3226885022209922E-3</v>
      </c>
    </row>
    <row r="153" spans="2:12" x14ac:dyDescent="0.25">
      <c r="B153" s="81" t="s">
        <v>212</v>
      </c>
      <c r="C153" s="88">
        <v>4.2361424064894099E-2</v>
      </c>
      <c r="D153" s="89">
        <v>0.20143504335272633</v>
      </c>
      <c r="E153" s="84">
        <v>4438</v>
      </c>
      <c r="F153" s="85">
        <v>0</v>
      </c>
      <c r="H153" s="81" t="s">
        <v>212</v>
      </c>
      <c r="I153" s="102">
        <v>-1.7448411614339274E-2</v>
      </c>
      <c r="J153" s="103"/>
      <c r="K153" s="9">
        <f t="shared" si="12"/>
        <v>-8.2951167644779486E-2</v>
      </c>
      <c r="L153" s="9">
        <f t="shared" si="13"/>
        <v>3.6693692981690689E-3</v>
      </c>
    </row>
    <row r="154" spans="2:12" x14ac:dyDescent="0.25">
      <c r="B154" s="81" t="s">
        <v>213</v>
      </c>
      <c r="C154" s="88">
        <v>0.16381252816584047</v>
      </c>
      <c r="D154" s="89">
        <v>0.37014707284848397</v>
      </c>
      <c r="E154" s="84">
        <v>4438</v>
      </c>
      <c r="F154" s="85">
        <v>0</v>
      </c>
      <c r="H154" s="81" t="s">
        <v>213</v>
      </c>
      <c r="I154" s="102">
        <v>-2.0666458701344034E-2</v>
      </c>
      <c r="J154" s="103"/>
      <c r="K154" s="9">
        <f t="shared" si="12"/>
        <v>-4.6686939113836388E-2</v>
      </c>
      <c r="L154" s="9">
        <f t="shared" si="13"/>
        <v>9.1461613408135439E-3</v>
      </c>
    </row>
    <row r="155" spans="2:12" x14ac:dyDescent="0.25">
      <c r="B155" s="81" t="s">
        <v>214</v>
      </c>
      <c r="C155" s="88">
        <v>6.4218116268589448E-2</v>
      </c>
      <c r="D155" s="89">
        <v>0.24516870453056</v>
      </c>
      <c r="E155" s="84">
        <v>4438</v>
      </c>
      <c r="F155" s="85">
        <v>0</v>
      </c>
      <c r="H155" s="81" t="s">
        <v>214</v>
      </c>
      <c r="I155" s="102">
        <v>-2.0365323527064483E-2</v>
      </c>
      <c r="J155" s="103"/>
      <c r="K155" s="9">
        <f t="shared" si="12"/>
        <v>-7.773219199998066E-2</v>
      </c>
      <c r="L155" s="9">
        <f t="shared" si="13"/>
        <v>5.3343786949180075E-3</v>
      </c>
    </row>
    <row r="156" spans="2:12" x14ac:dyDescent="0.25">
      <c r="B156" s="81" t="s">
        <v>215</v>
      </c>
      <c r="C156" s="88">
        <v>4.4164037854889593E-2</v>
      </c>
      <c r="D156" s="89">
        <v>0.20548257737747283</v>
      </c>
      <c r="E156" s="84">
        <v>4438</v>
      </c>
      <c r="F156" s="85">
        <v>0</v>
      </c>
      <c r="H156" s="81" t="s">
        <v>215</v>
      </c>
      <c r="I156" s="102">
        <v>-1.5045688138871086E-2</v>
      </c>
      <c r="J156" s="103"/>
      <c r="K156" s="9">
        <f t="shared" si="12"/>
        <v>-6.9987489849004297E-2</v>
      </c>
      <c r="L156" s="9">
        <f t="shared" si="13"/>
        <v>3.2337454055645556E-3</v>
      </c>
    </row>
    <row r="157" spans="2:12" x14ac:dyDescent="0.25">
      <c r="B157" s="81" t="s">
        <v>216</v>
      </c>
      <c r="C157" s="88">
        <v>0.1633618747183416</v>
      </c>
      <c r="D157" s="89">
        <v>0.36973717155084568</v>
      </c>
      <c r="E157" s="84">
        <v>4438</v>
      </c>
      <c r="F157" s="85">
        <v>0</v>
      </c>
      <c r="H157" s="81" t="s">
        <v>216</v>
      </c>
      <c r="I157" s="102">
        <v>-3.1308430324359648E-2</v>
      </c>
      <c r="J157" s="103"/>
      <c r="K157" s="9">
        <f t="shared" si="12"/>
        <v>-7.0844449699809381E-2</v>
      </c>
      <c r="L157" s="9">
        <f t="shared" si="13"/>
        <v>1.3833079997942851E-2</v>
      </c>
    </row>
    <row r="158" spans="2:12" x14ac:dyDescent="0.25">
      <c r="B158" s="81" t="s">
        <v>217</v>
      </c>
      <c r="C158" s="88">
        <v>7.9089680036052282E-2</v>
      </c>
      <c r="D158" s="89">
        <v>0.26990909174475541</v>
      </c>
      <c r="E158" s="84">
        <v>4438</v>
      </c>
      <c r="F158" s="85">
        <v>0</v>
      </c>
      <c r="H158" s="81" t="s">
        <v>217</v>
      </c>
      <c r="I158" s="102">
        <v>-6.259074746095169E-3</v>
      </c>
      <c r="J158" s="103"/>
      <c r="K158" s="9">
        <f t="shared" si="12"/>
        <v>-2.1355510812342864E-2</v>
      </c>
      <c r="L158" s="9">
        <f t="shared" si="13"/>
        <v>1.8340553694965371E-3</v>
      </c>
    </row>
    <row r="159" spans="2:12" x14ac:dyDescent="0.25">
      <c r="B159" s="81" t="s">
        <v>218</v>
      </c>
      <c r="C159" s="88">
        <v>7.210455159981974E-3</v>
      </c>
      <c r="D159" s="89">
        <v>8.4617243238316861E-2</v>
      </c>
      <c r="E159" s="84">
        <v>4438</v>
      </c>
      <c r="F159" s="85">
        <v>0</v>
      </c>
      <c r="H159" s="81" t="s">
        <v>218</v>
      </c>
      <c r="I159" s="102">
        <v>-3.0007832358336147E-3</v>
      </c>
      <c r="J159" s="103"/>
      <c r="K159" s="9">
        <f t="shared" si="12"/>
        <v>-3.5207318376897639E-2</v>
      </c>
      <c r="L159" s="9">
        <f t="shared" si="13"/>
        <v>2.557045365548626E-4</v>
      </c>
    </row>
    <row r="160" spans="2:12" x14ac:dyDescent="0.25">
      <c r="B160" s="81" t="s">
        <v>219</v>
      </c>
      <c r="C160" s="88">
        <v>2.4109959441189724E-2</v>
      </c>
      <c r="D160" s="89">
        <v>0.15340786202072526</v>
      </c>
      <c r="E160" s="84">
        <v>4438</v>
      </c>
      <c r="F160" s="85">
        <v>0</v>
      </c>
      <c r="H160" s="81" t="s">
        <v>219</v>
      </c>
      <c r="I160" s="102">
        <v>-1.9540331408756863E-2</v>
      </c>
      <c r="J160" s="103"/>
      <c r="K160" s="9">
        <f t="shared" si="12"/>
        <v>-0.12430402562059105</v>
      </c>
      <c r="L160" s="9">
        <f t="shared" si="13"/>
        <v>3.0710068670984163E-3</v>
      </c>
    </row>
    <row r="161" spans="2:13" x14ac:dyDescent="0.25">
      <c r="B161" s="81" t="s">
        <v>220</v>
      </c>
      <c r="C161" s="88">
        <v>1.3519603424966202E-3</v>
      </c>
      <c r="D161" s="89">
        <v>3.67482902355553E-2</v>
      </c>
      <c r="E161" s="84">
        <v>4438</v>
      </c>
      <c r="F161" s="85">
        <v>0</v>
      </c>
      <c r="H161" s="81" t="s">
        <v>220</v>
      </c>
      <c r="I161" s="102">
        <v>-7.455009751086843E-4</v>
      </c>
      <c r="J161" s="103"/>
      <c r="K161" s="9">
        <f t="shared" si="12"/>
        <v>-2.0259257847994268E-2</v>
      </c>
      <c r="L161" s="9">
        <f t="shared" si="13"/>
        <v>2.7426793115515708E-5</v>
      </c>
    </row>
    <row r="162" spans="2:13" x14ac:dyDescent="0.25">
      <c r="B162" s="81" t="s">
        <v>221</v>
      </c>
      <c r="C162" s="88">
        <v>1.1266336187471834E-3</v>
      </c>
      <c r="D162" s="89">
        <v>3.3550230211438117E-2</v>
      </c>
      <c r="E162" s="84">
        <v>4438</v>
      </c>
      <c r="F162" s="85">
        <v>0</v>
      </c>
      <c r="H162" s="81" t="s">
        <v>221</v>
      </c>
      <c r="I162" s="102">
        <v>7.4370124712809028E-4</v>
      </c>
      <c r="J162" s="103"/>
      <c r="K162" s="9">
        <f t="shared" si="12"/>
        <v>2.2141826259287806E-2</v>
      </c>
      <c r="L162" s="9">
        <f t="shared" si="13"/>
        <v>-2.4973862236958949E-5</v>
      </c>
    </row>
    <row r="163" spans="2:13" x14ac:dyDescent="0.25">
      <c r="B163" s="81" t="s">
        <v>222</v>
      </c>
      <c r="C163" s="88">
        <v>3.1996394772420007E-2</v>
      </c>
      <c r="D163" s="89">
        <v>0.17601024409708893</v>
      </c>
      <c r="E163" s="84">
        <v>4438</v>
      </c>
      <c r="F163" s="85">
        <v>0</v>
      </c>
      <c r="H163" s="81" t="s">
        <v>222</v>
      </c>
      <c r="I163" s="102">
        <v>-2.9014216812587514E-2</v>
      </c>
      <c r="J163" s="103"/>
      <c r="K163" s="9">
        <f t="shared" si="12"/>
        <v>-0.15956949904544729</v>
      </c>
      <c r="L163" s="9">
        <f t="shared" si="13"/>
        <v>5.2744108157480249E-3</v>
      </c>
    </row>
    <row r="164" spans="2:13" x14ac:dyDescent="0.25">
      <c r="B164" s="81" t="s">
        <v>223</v>
      </c>
      <c r="C164" s="88">
        <v>1.9152771518702118E-2</v>
      </c>
      <c r="D164" s="89">
        <v>0.13707726576945439</v>
      </c>
      <c r="E164" s="84">
        <v>4438</v>
      </c>
      <c r="F164" s="85">
        <v>0</v>
      </c>
      <c r="H164" s="81" t="s">
        <v>223</v>
      </c>
      <c r="I164" s="102">
        <v>-3.1336040872476545E-2</v>
      </c>
      <c r="J164" s="103"/>
      <c r="K164" s="9">
        <f t="shared" si="12"/>
        <v>-0.2242229495081913</v>
      </c>
      <c r="L164" s="9">
        <f t="shared" si="13"/>
        <v>4.3783484282555159E-3</v>
      </c>
    </row>
    <row r="165" spans="2:13" x14ac:dyDescent="0.25">
      <c r="B165" s="81" t="s">
        <v>224</v>
      </c>
      <c r="C165" s="88">
        <v>4.0558810274898601E-3</v>
      </c>
      <c r="D165" s="89">
        <v>6.3563678728014023E-2</v>
      </c>
      <c r="E165" s="84">
        <v>4438</v>
      </c>
      <c r="F165" s="85">
        <v>0</v>
      </c>
      <c r="H165" s="81" t="s">
        <v>224</v>
      </c>
      <c r="I165" s="102">
        <v>-1.2384574004824806E-2</v>
      </c>
      <c r="J165" s="103"/>
      <c r="K165" s="9">
        <f t="shared" si="12"/>
        <v>-0.19404703901520814</v>
      </c>
      <c r="L165" s="9">
        <f t="shared" si="13"/>
        <v>7.9023681046917337E-4</v>
      </c>
    </row>
    <row r="166" spans="2:13" x14ac:dyDescent="0.25">
      <c r="B166" s="81" t="s">
        <v>225</v>
      </c>
      <c r="C166" s="88">
        <v>2.8165840468679586E-2</v>
      </c>
      <c r="D166" s="89">
        <v>0.16546508710609917</v>
      </c>
      <c r="E166" s="84">
        <v>4438</v>
      </c>
      <c r="F166" s="85">
        <v>0</v>
      </c>
      <c r="H166" s="81" t="s">
        <v>225</v>
      </c>
      <c r="I166" s="102">
        <v>-2.3439387595631616E-2</v>
      </c>
      <c r="J166" s="103"/>
      <c r="K166" s="9">
        <f t="shared" si="12"/>
        <v>-0.13766769741173907</v>
      </c>
      <c r="L166" s="9">
        <f t="shared" si="13"/>
        <v>3.9899054431874297E-3</v>
      </c>
    </row>
    <row r="167" spans="2:13" x14ac:dyDescent="0.25">
      <c r="B167" s="81" t="s">
        <v>226</v>
      </c>
      <c r="C167" s="88">
        <v>4.2812077512392969E-3</v>
      </c>
      <c r="D167" s="89">
        <v>6.529808395715582E-2</v>
      </c>
      <c r="E167" s="84">
        <v>4438</v>
      </c>
      <c r="F167" s="85">
        <v>0</v>
      </c>
      <c r="H167" s="81" t="s">
        <v>226</v>
      </c>
      <c r="I167" s="102">
        <v>-5.8141324582049103E-3</v>
      </c>
      <c r="J167" s="103"/>
      <c r="K167" s="9">
        <f t="shared" si="12"/>
        <v>-8.8658664977928278E-2</v>
      </c>
      <c r="L167" s="9">
        <f t="shared" si="13"/>
        <v>3.8119815220199983E-4</v>
      </c>
    </row>
    <row r="168" spans="2:13" x14ac:dyDescent="0.25">
      <c r="B168" s="81" t="s">
        <v>227</v>
      </c>
      <c r="C168" s="88">
        <v>1.8026137899954935E-3</v>
      </c>
      <c r="D168" s="89">
        <v>4.2423695145245792E-2</v>
      </c>
      <c r="E168" s="84">
        <v>4438</v>
      </c>
      <c r="F168" s="85">
        <v>0</v>
      </c>
      <c r="H168" s="81" t="s">
        <v>227</v>
      </c>
      <c r="I168" s="102">
        <v>-1.9608003841334125E-3</v>
      </c>
      <c r="J168" s="103"/>
      <c r="K168" s="9">
        <f t="shared" si="12"/>
        <v>-4.6136146594973962E-2</v>
      </c>
      <c r="L168" s="9">
        <f t="shared" si="13"/>
        <v>8.331584035209745E-5</v>
      </c>
    </row>
    <row r="169" spans="2:13" ht="15.75" thickBot="1" x14ac:dyDescent="0.3">
      <c r="B169" s="90" t="s">
        <v>51</v>
      </c>
      <c r="C169" s="91">
        <v>49.225725952813065</v>
      </c>
      <c r="D169" s="92">
        <v>391.65340544137672</v>
      </c>
      <c r="E169" s="93">
        <v>4438</v>
      </c>
      <c r="F169" s="94">
        <v>30</v>
      </c>
      <c r="H169" s="90" t="s">
        <v>51</v>
      </c>
      <c r="I169" s="104">
        <v>-8.0266782817818624E-3</v>
      </c>
      <c r="J169" s="103"/>
      <c r="M169" s="2" t="str">
        <f>"((landarea-"&amp;C169&amp;")/"&amp;D169&amp;")*("&amp;I169&amp;")"</f>
        <v>((landarea-49.2257259528131)/391.653405441377)*(-0.00802667828178186)</v>
      </c>
    </row>
    <row r="170" spans="2:13" ht="28.5" customHeight="1" thickTop="1" x14ac:dyDescent="0.25">
      <c r="B170" s="95" t="s">
        <v>46</v>
      </c>
      <c r="C170" s="95"/>
      <c r="D170" s="95"/>
      <c r="E170" s="95"/>
      <c r="F170" s="95"/>
      <c r="H170" s="95" t="s">
        <v>7</v>
      </c>
      <c r="I170" s="95"/>
      <c r="J170" s="103"/>
    </row>
  </sheetData>
  <mergeCells count="7">
    <mergeCell ref="B170:F170"/>
    <mergeCell ref="H4:I4"/>
    <mergeCell ref="H5:H6"/>
    <mergeCell ref="H170:I17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2" manualBreakCount="2">
    <brk id="74" max="16383" man="1"/>
    <brk id="1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49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74</v>
      </c>
    </row>
    <row r="3" spans="1:10" x14ac:dyDescent="0.25">
      <c r="B3" t="s">
        <v>72</v>
      </c>
    </row>
    <row r="5" spans="1:10" ht="15.75" customHeight="1" thickBot="1" x14ac:dyDescent="0.3">
      <c r="C5" s="105" t="s">
        <v>21</v>
      </c>
      <c r="D5" s="105"/>
      <c r="E5" s="105"/>
      <c r="F5" s="105"/>
      <c r="G5" s="105"/>
      <c r="H5" s="105"/>
      <c r="I5" s="105"/>
      <c r="J5" s="6"/>
    </row>
    <row r="6" spans="1:10" ht="25.5" thickTop="1" x14ac:dyDescent="0.25">
      <c r="C6" s="106" t="s">
        <v>13</v>
      </c>
      <c r="D6" s="107"/>
      <c r="E6" s="108" t="s">
        <v>14</v>
      </c>
      <c r="F6" s="109"/>
      <c r="G6" s="110" t="s">
        <v>15</v>
      </c>
      <c r="H6" s="109" t="s">
        <v>16</v>
      </c>
      <c r="I6" s="111" t="s">
        <v>17</v>
      </c>
      <c r="J6" s="6"/>
    </row>
    <row r="7" spans="1:10" ht="15.75" thickBot="1" x14ac:dyDescent="0.3">
      <c r="C7" s="112"/>
      <c r="D7" s="113"/>
      <c r="E7" s="114" t="s">
        <v>18</v>
      </c>
      <c r="F7" s="115" t="s">
        <v>19</v>
      </c>
      <c r="G7" s="115" t="s">
        <v>20</v>
      </c>
      <c r="H7" s="116"/>
      <c r="I7" s="117"/>
      <c r="J7" s="6"/>
    </row>
    <row r="8" spans="1:10" ht="15.75" thickTop="1" x14ac:dyDescent="0.25">
      <c r="C8" s="118" t="s">
        <v>5</v>
      </c>
      <c r="D8" s="119" t="s">
        <v>60</v>
      </c>
      <c r="E8" s="120">
        <v>0.79745801565890539</v>
      </c>
      <c r="F8" s="121">
        <v>1.5369893993253286E-3</v>
      </c>
      <c r="G8" s="122"/>
      <c r="H8" s="123">
        <v>518.8441872201297</v>
      </c>
      <c r="I8" s="124">
        <v>0</v>
      </c>
      <c r="J8" s="6"/>
    </row>
    <row r="9" spans="1:10" ht="36.75" thickBot="1" x14ac:dyDescent="0.3">
      <c r="C9" s="125"/>
      <c r="D9" s="126" t="s">
        <v>62</v>
      </c>
      <c r="E9" s="127">
        <v>0.88138907763260066</v>
      </c>
      <c r="F9" s="128">
        <v>1.5372030926735054E-3</v>
      </c>
      <c r="G9" s="128">
        <v>0.99457684545760761</v>
      </c>
      <c r="H9" s="129">
        <v>573.37191281581909</v>
      </c>
      <c r="I9" s="130">
        <v>0</v>
      </c>
      <c r="J9" s="6"/>
    </row>
    <row r="10" spans="1:10" ht="15.75" customHeight="1" thickTop="1" x14ac:dyDescent="0.25">
      <c r="C10" s="131" t="s">
        <v>42</v>
      </c>
      <c r="D10" s="131"/>
      <c r="E10" s="131"/>
      <c r="F10" s="131"/>
      <c r="G10" s="131"/>
      <c r="H10" s="131"/>
      <c r="I10" s="131"/>
      <c r="J10" s="6"/>
    </row>
    <row r="12" spans="1:10" x14ac:dyDescent="0.25">
      <c r="D12" t="str">
        <f>"Combined Score="&amp;E8&amp;" + "&amp;E9&amp;" * Urban Score"</f>
        <v>Combined Score=0.797458015658905 + 0.881389077632601 * Urban Score</v>
      </c>
    </row>
    <row r="14" spans="1:10" x14ac:dyDescent="0.25">
      <c r="B14" t="s">
        <v>11</v>
      </c>
    </row>
    <row r="16" spans="1:10" ht="15.75" customHeight="1" thickBot="1" x14ac:dyDescent="0.3">
      <c r="C16" s="105" t="s">
        <v>21</v>
      </c>
      <c r="D16" s="105"/>
      <c r="E16" s="105"/>
      <c r="F16" s="105"/>
      <c r="G16" s="105"/>
      <c r="H16" s="105"/>
      <c r="I16" s="105"/>
      <c r="J16" s="6"/>
    </row>
    <row r="17" spans="2:10" ht="25.5" thickTop="1" x14ac:dyDescent="0.25">
      <c r="C17" s="106" t="s">
        <v>13</v>
      </c>
      <c r="D17" s="107"/>
      <c r="E17" s="108" t="s">
        <v>14</v>
      </c>
      <c r="F17" s="109"/>
      <c r="G17" s="110" t="s">
        <v>15</v>
      </c>
      <c r="H17" s="109" t="s">
        <v>16</v>
      </c>
      <c r="I17" s="111" t="s">
        <v>17</v>
      </c>
      <c r="J17" s="6"/>
    </row>
    <row r="18" spans="2:10" ht="15.75" thickBot="1" x14ac:dyDescent="0.3">
      <c r="C18" s="112"/>
      <c r="D18" s="113"/>
      <c r="E18" s="114" t="s">
        <v>18</v>
      </c>
      <c r="F18" s="115" t="s">
        <v>19</v>
      </c>
      <c r="G18" s="115" t="s">
        <v>20</v>
      </c>
      <c r="H18" s="116"/>
      <c r="I18" s="117"/>
      <c r="J18" s="6"/>
    </row>
    <row r="19" spans="2:10" ht="15.75" thickTop="1" x14ac:dyDescent="0.25">
      <c r="C19" s="118" t="s">
        <v>5</v>
      </c>
      <c r="D19" s="119" t="s">
        <v>60</v>
      </c>
      <c r="E19" s="120">
        <v>-0.64633990138014574</v>
      </c>
      <c r="F19" s="121">
        <v>3.6672235749288179E-3</v>
      </c>
      <c r="G19" s="122"/>
      <c r="H19" s="123">
        <v>-176.24774933246098</v>
      </c>
      <c r="I19" s="124">
        <v>0</v>
      </c>
      <c r="J19" s="6"/>
    </row>
    <row r="20" spans="2:10" ht="36.75" thickBot="1" x14ac:dyDescent="0.3">
      <c r="C20" s="125"/>
      <c r="D20" s="126" t="s">
        <v>61</v>
      </c>
      <c r="E20" s="127">
        <v>0.42559510765112074</v>
      </c>
      <c r="F20" s="128">
        <v>3.6676368065009157E-3</v>
      </c>
      <c r="G20" s="128">
        <v>0.86729391300835768</v>
      </c>
      <c r="H20" s="129">
        <v>116.04069053313839</v>
      </c>
      <c r="I20" s="130">
        <v>0</v>
      </c>
      <c r="J20" s="6"/>
    </row>
    <row r="21" spans="2:10" ht="15.75" customHeight="1" thickTop="1" x14ac:dyDescent="0.25">
      <c r="C21" s="131" t="s">
        <v>42</v>
      </c>
      <c r="D21" s="131"/>
      <c r="E21" s="131"/>
      <c r="F21" s="131"/>
      <c r="G21" s="131"/>
      <c r="H21" s="131"/>
      <c r="I21" s="131"/>
      <c r="J21" s="6"/>
    </row>
    <row r="23" spans="2:10" x14ac:dyDescent="0.25">
      <c r="D23" t="str">
        <f>"Combined Score="&amp;E19&amp;" + "&amp;E20&amp;" * Rural Score"</f>
        <v>Combined Score=-0.646339901380146 + 0.425595107651121 * Rural Score</v>
      </c>
    </row>
    <row r="26" spans="2:10" x14ac:dyDescent="0.25">
      <c r="B26" t="s">
        <v>22</v>
      </c>
    </row>
    <row r="28" spans="2:10" x14ac:dyDescent="0.25">
      <c r="C28" s="105" t="s">
        <v>23</v>
      </c>
      <c r="D28" s="105"/>
      <c r="E28" s="105"/>
      <c r="F28" s="6"/>
    </row>
    <row r="29" spans="2:10" ht="15.75" thickBot="1" x14ac:dyDescent="0.3">
      <c r="C29" s="132" t="s">
        <v>43</v>
      </c>
      <c r="D29" s="133"/>
      <c r="E29" s="133"/>
      <c r="F29" s="6"/>
    </row>
    <row r="30" spans="2:10" ht="15.75" thickTop="1" x14ac:dyDescent="0.25">
      <c r="C30" s="134" t="s">
        <v>24</v>
      </c>
      <c r="D30" s="119" t="s">
        <v>25</v>
      </c>
      <c r="E30" s="135">
        <v>8034.9998970000161</v>
      </c>
      <c r="F30" s="6"/>
    </row>
    <row r="31" spans="2:10" x14ac:dyDescent="0.25">
      <c r="C31" s="136"/>
      <c r="D31" s="137" t="s">
        <v>26</v>
      </c>
      <c r="E31" s="138">
        <v>0</v>
      </c>
      <c r="F31" s="6"/>
    </row>
    <row r="32" spans="2:10" x14ac:dyDescent="0.25">
      <c r="C32" s="136" t="s">
        <v>1</v>
      </c>
      <c r="D32" s="139"/>
      <c r="E32" s="140">
        <v>-0.23410003920652031</v>
      </c>
      <c r="F32" s="6"/>
    </row>
    <row r="33" spans="3:6" ht="15" customHeight="1" x14ac:dyDescent="0.25">
      <c r="C33" s="136" t="s">
        <v>44</v>
      </c>
      <c r="D33" s="139"/>
      <c r="E33" s="141">
        <v>9.5076506573737087E-3</v>
      </c>
      <c r="F33" s="6"/>
    </row>
    <row r="34" spans="3:6" x14ac:dyDescent="0.25">
      <c r="C34" s="136" t="s">
        <v>27</v>
      </c>
      <c r="D34" s="139"/>
      <c r="E34" s="140">
        <v>-0.48425460374346524</v>
      </c>
      <c r="F34" s="6"/>
    </row>
    <row r="35" spans="3:6" x14ac:dyDescent="0.25">
      <c r="C35" s="136" t="s">
        <v>28</v>
      </c>
      <c r="D35" s="139"/>
      <c r="E35" s="142">
        <v>-1.1282801042892463</v>
      </c>
      <c r="F35" s="6"/>
    </row>
    <row r="36" spans="3:6" ht="15" customHeight="1" x14ac:dyDescent="0.25">
      <c r="C36" s="136" t="s">
        <v>29</v>
      </c>
      <c r="D36" s="139"/>
      <c r="E36" s="141">
        <v>0.85224831980258897</v>
      </c>
      <c r="F36" s="6"/>
    </row>
    <row r="37" spans="3:6" x14ac:dyDescent="0.25">
      <c r="C37" s="136" t="s">
        <v>30</v>
      </c>
      <c r="D37" s="139"/>
      <c r="E37" s="143">
        <v>1.053016005539505</v>
      </c>
      <c r="F37" s="6"/>
    </row>
    <row r="38" spans="3:6" ht="15" customHeight="1" x14ac:dyDescent="0.25">
      <c r="C38" s="136" t="s">
        <v>31</v>
      </c>
      <c r="D38" s="139"/>
      <c r="E38" s="144">
        <v>2.7321317218758936E-2</v>
      </c>
      <c r="F38" s="6"/>
    </row>
    <row r="39" spans="3:6" x14ac:dyDescent="0.25">
      <c r="C39" s="136" t="s">
        <v>32</v>
      </c>
      <c r="D39" s="139"/>
      <c r="E39" s="144">
        <v>0.163939273109448</v>
      </c>
      <c r="F39" s="6"/>
    </row>
    <row r="40" spans="3:6" ht="15" customHeight="1" x14ac:dyDescent="0.25">
      <c r="C40" s="136" t="s">
        <v>33</v>
      </c>
      <c r="D40" s="139"/>
      <c r="E40" s="144">
        <v>5.4635841052209207E-2</v>
      </c>
      <c r="F40" s="6"/>
    </row>
    <row r="41" spans="3:6" x14ac:dyDescent="0.25">
      <c r="C41" s="136" t="s">
        <v>34</v>
      </c>
      <c r="D41" s="139"/>
      <c r="E41" s="142">
        <v>-1.8643641177599153</v>
      </c>
      <c r="F41" s="6"/>
    </row>
    <row r="42" spans="3:6" x14ac:dyDescent="0.25">
      <c r="C42" s="136" t="s">
        <v>35</v>
      </c>
      <c r="D42" s="139"/>
      <c r="E42" s="142">
        <v>2.1676432733810427</v>
      </c>
      <c r="F42" s="6"/>
    </row>
    <row r="43" spans="3:6" x14ac:dyDescent="0.25">
      <c r="C43" s="136" t="s">
        <v>36</v>
      </c>
      <c r="D43" s="145" t="s">
        <v>37</v>
      </c>
      <c r="E43" s="140">
        <v>-0.90265693405203906</v>
      </c>
      <c r="F43" s="6"/>
    </row>
    <row r="44" spans="3:6" x14ac:dyDescent="0.25">
      <c r="C44" s="136"/>
      <c r="D44" s="145" t="s">
        <v>38</v>
      </c>
      <c r="E44" s="140">
        <v>-0.62942374743955209</v>
      </c>
      <c r="F44" s="6"/>
    </row>
    <row r="45" spans="3:6" x14ac:dyDescent="0.25">
      <c r="C45" s="136"/>
      <c r="D45" s="145" t="s">
        <v>39</v>
      </c>
      <c r="E45" s="140">
        <v>-0.32656307307959875</v>
      </c>
      <c r="F45" s="6"/>
    </row>
    <row r="46" spans="3:6" ht="15.75" thickBot="1" x14ac:dyDescent="0.3">
      <c r="C46" s="125"/>
      <c r="D46" s="146" t="s">
        <v>40</v>
      </c>
      <c r="E46" s="147">
        <v>0.40469573732357389</v>
      </c>
      <c r="F46" s="6"/>
    </row>
    <row r="47" spans="3:6" ht="15.75" thickTop="1" x14ac:dyDescent="0.25">
      <c r="C47" s="11" t="s">
        <v>71</v>
      </c>
      <c r="D47" s="11"/>
      <c r="E47" s="11"/>
      <c r="F47" s="6"/>
    </row>
    <row r="49" spans="2:2" x14ac:dyDescent="0.25">
      <c r="B49" t="s">
        <v>73</v>
      </c>
    </row>
    <row r="81" spans="1:17" ht="15.75" thickBot="1" x14ac:dyDescent="0.3"/>
    <row r="82" spans="1:17" ht="15.75" customHeight="1" thickTop="1" x14ac:dyDescent="0.25">
      <c r="A82" s="148" t="s">
        <v>45</v>
      </c>
      <c r="B82" s="108" t="s">
        <v>52</v>
      </c>
      <c r="C82" s="109"/>
      <c r="D82" s="109"/>
      <c r="E82" s="109"/>
      <c r="F82" s="109"/>
      <c r="G82" s="109" t="s">
        <v>53</v>
      </c>
      <c r="H82" s="109"/>
      <c r="I82" s="109"/>
      <c r="J82" s="109"/>
      <c r="K82" s="109"/>
      <c r="L82" s="109" t="s">
        <v>54</v>
      </c>
      <c r="M82" s="109"/>
      <c r="N82" s="109"/>
      <c r="O82" s="109"/>
      <c r="P82" s="111"/>
      <c r="Q82" s="133"/>
    </row>
    <row r="83" spans="1:17" ht="15.75" thickBot="1" x14ac:dyDescent="0.3">
      <c r="A83" s="149"/>
      <c r="B83" s="114" t="s">
        <v>55</v>
      </c>
      <c r="C83" s="115" t="s">
        <v>56</v>
      </c>
      <c r="D83" s="115" t="s">
        <v>57</v>
      </c>
      <c r="E83" s="115" t="s">
        <v>58</v>
      </c>
      <c r="F83" s="115" t="s">
        <v>59</v>
      </c>
      <c r="G83" s="115" t="s">
        <v>55</v>
      </c>
      <c r="H83" s="115" t="s">
        <v>56</v>
      </c>
      <c r="I83" s="115" t="s">
        <v>57</v>
      </c>
      <c r="J83" s="115" t="s">
        <v>58</v>
      </c>
      <c r="K83" s="115" t="s">
        <v>59</v>
      </c>
      <c r="L83" s="115" t="s">
        <v>55</v>
      </c>
      <c r="M83" s="115" t="s">
        <v>56</v>
      </c>
      <c r="N83" s="115" t="s">
        <v>57</v>
      </c>
      <c r="O83" s="115" t="s">
        <v>58</v>
      </c>
      <c r="P83" s="150" t="s">
        <v>59</v>
      </c>
      <c r="Q83" s="133"/>
    </row>
    <row r="84" spans="1:17" ht="15.75" thickTop="1" x14ac:dyDescent="0.25">
      <c r="A84" s="151" t="s">
        <v>63</v>
      </c>
      <c r="B84" s="120">
        <v>1.8641956266879683E-2</v>
      </c>
      <c r="C84" s="121">
        <v>3.6900335155610108E-2</v>
      </c>
      <c r="D84" s="121">
        <v>5.3803492753926749E-2</v>
      </c>
      <c r="E84" s="121">
        <v>0.14891863638818501</v>
      </c>
      <c r="F84" s="121">
        <v>0.77778060895263801</v>
      </c>
      <c r="G84" s="121">
        <v>3.344224328903702E-2</v>
      </c>
      <c r="H84" s="121">
        <v>0.20129545319080219</v>
      </c>
      <c r="I84" s="121">
        <v>0.61259567251619296</v>
      </c>
      <c r="J84" s="121">
        <v>0.95117170033393106</v>
      </c>
      <c r="K84" s="123">
        <v>1</v>
      </c>
      <c r="L84" s="121">
        <v>1.9122325573497904E-2</v>
      </c>
      <c r="M84" s="121">
        <v>3.6005674880105525E-2</v>
      </c>
      <c r="N84" s="121">
        <v>3.5862888634703653E-2</v>
      </c>
      <c r="O84" s="121">
        <v>7.3070818765021167E-2</v>
      </c>
      <c r="P84" s="152">
        <v>0.22578618056561095</v>
      </c>
      <c r="Q84" s="133"/>
    </row>
    <row r="85" spans="1:17" x14ac:dyDescent="0.25">
      <c r="A85" s="153" t="s">
        <v>64</v>
      </c>
      <c r="B85" s="154">
        <v>0.35065810396004105</v>
      </c>
      <c r="C85" s="155">
        <v>0.44815663090323704</v>
      </c>
      <c r="D85" s="155">
        <v>0.51258442052873199</v>
      </c>
      <c r="E85" s="155">
        <v>0.59658231673845419</v>
      </c>
      <c r="F85" s="155">
        <v>0.17404711877908755</v>
      </c>
      <c r="G85" s="155">
        <v>0.5777705988741435</v>
      </c>
      <c r="H85" s="155">
        <v>0.61576629934452587</v>
      </c>
      <c r="I85" s="155">
        <v>0.30541471382474233</v>
      </c>
      <c r="J85" s="155">
        <v>4.6734726552539366E-2</v>
      </c>
      <c r="K85" s="156">
        <v>0</v>
      </c>
      <c r="L85" s="155">
        <v>0.32734049005413435</v>
      </c>
      <c r="M85" s="155">
        <v>0.41692277702325758</v>
      </c>
      <c r="N85" s="155">
        <v>0.46306224189152528</v>
      </c>
      <c r="O85" s="155">
        <v>0.52752398338065765</v>
      </c>
      <c r="P85" s="157">
        <v>0.55059762516672239</v>
      </c>
      <c r="Q85" s="133"/>
    </row>
    <row r="86" spans="1:17" x14ac:dyDescent="0.25">
      <c r="A86" s="153" t="s">
        <v>65</v>
      </c>
      <c r="B86" s="154">
        <v>7.5217784848247399E-2</v>
      </c>
      <c r="C86" s="155">
        <v>5.103298905550438E-2</v>
      </c>
      <c r="D86" s="155">
        <v>3.5917449526587798E-2</v>
      </c>
      <c r="E86" s="155">
        <v>1.900371021087896E-2</v>
      </c>
      <c r="F86" s="155">
        <v>2.7516099178559652E-3</v>
      </c>
      <c r="G86" s="155">
        <v>3.6017388313154139E-2</v>
      </c>
      <c r="H86" s="155">
        <v>8.7689314223734702E-3</v>
      </c>
      <c r="I86" s="155">
        <v>2.1175494786029934E-3</v>
      </c>
      <c r="J86" s="156">
        <v>0</v>
      </c>
      <c r="K86" s="156">
        <v>0</v>
      </c>
      <c r="L86" s="155">
        <v>8.2629880986169399E-2</v>
      </c>
      <c r="M86" s="155">
        <v>5.0846587622179633E-2</v>
      </c>
      <c r="N86" s="155">
        <v>5.0192498894535982E-2</v>
      </c>
      <c r="O86" s="155">
        <v>3.4175339737539973E-2</v>
      </c>
      <c r="P86" s="157">
        <v>1.5505062110444395E-2</v>
      </c>
      <c r="Q86" s="133"/>
    </row>
    <row r="87" spans="1:17" x14ac:dyDescent="0.25">
      <c r="A87" s="153" t="s">
        <v>66</v>
      </c>
      <c r="B87" s="154">
        <v>0.15555721989673049</v>
      </c>
      <c r="C87" s="155">
        <v>0.11328179409284175</v>
      </c>
      <c r="D87" s="155">
        <v>7.2410088691760702E-2</v>
      </c>
      <c r="E87" s="155">
        <v>6.1951573724714035E-2</v>
      </c>
      <c r="F87" s="155">
        <v>2.1767626422314033E-2</v>
      </c>
      <c r="G87" s="155">
        <v>0.17694243779491101</v>
      </c>
      <c r="H87" s="155">
        <v>9.0325537988173984E-2</v>
      </c>
      <c r="I87" s="155">
        <v>5.5171266430522822E-2</v>
      </c>
      <c r="J87" s="155">
        <v>2.0935731135298943E-3</v>
      </c>
      <c r="K87" s="156">
        <v>0</v>
      </c>
      <c r="L87" s="155">
        <v>0.14561851935822989</v>
      </c>
      <c r="M87" s="155">
        <v>0.13254174579293693</v>
      </c>
      <c r="N87" s="155">
        <v>7.6227394387186329E-2</v>
      </c>
      <c r="O87" s="155">
        <v>6.2142409585950339E-2</v>
      </c>
      <c r="P87" s="157">
        <v>4.2837089464271602E-2</v>
      </c>
      <c r="Q87" s="133"/>
    </row>
    <row r="88" spans="1:17" x14ac:dyDescent="0.25">
      <c r="A88" s="153" t="s">
        <v>47</v>
      </c>
      <c r="B88" s="154">
        <v>0.11829434801318962</v>
      </c>
      <c r="C88" s="155">
        <v>0.13362844225137088</v>
      </c>
      <c r="D88" s="155">
        <v>0.11864665715053968</v>
      </c>
      <c r="E88" s="155">
        <v>6.8361145657634695E-2</v>
      </c>
      <c r="F88" s="155">
        <v>7.8862556951156664E-3</v>
      </c>
      <c r="G88" s="155">
        <v>0.10365813224535758</v>
      </c>
      <c r="H88" s="155">
        <v>5.2762619045834132E-2</v>
      </c>
      <c r="I88" s="155">
        <v>1.2316270565392072E-2</v>
      </c>
      <c r="J88" s="156">
        <v>0</v>
      </c>
      <c r="K88" s="156">
        <v>0</v>
      </c>
      <c r="L88" s="155">
        <v>0.1217251146270204</v>
      </c>
      <c r="M88" s="155">
        <v>0.12831951987030496</v>
      </c>
      <c r="N88" s="155">
        <v>0.13073377612701761</v>
      </c>
      <c r="O88" s="155">
        <v>0.11066846107572527</v>
      </c>
      <c r="P88" s="157">
        <v>5.5289797423861572E-2</v>
      </c>
      <c r="Q88" s="133"/>
    </row>
    <row r="89" spans="1:17" x14ac:dyDescent="0.25">
      <c r="A89" s="153" t="s">
        <v>75</v>
      </c>
      <c r="B89" s="154">
        <v>8.3139416091911625E-2</v>
      </c>
      <c r="C89" s="155">
        <v>8.4125765322415932E-2</v>
      </c>
      <c r="D89" s="155">
        <v>8.603479211435168E-2</v>
      </c>
      <c r="E89" s="155">
        <v>6.5858165363338536E-2</v>
      </c>
      <c r="F89" s="155">
        <v>1.2653749811048054E-2</v>
      </c>
      <c r="G89" s="155">
        <v>4.1206511577470316E-2</v>
      </c>
      <c r="H89" s="155">
        <v>2.4239497361021489E-2</v>
      </c>
      <c r="I89" s="155">
        <v>1.0222031778496109E-2</v>
      </c>
      <c r="J89" s="156">
        <v>0</v>
      </c>
      <c r="K89" s="156">
        <v>0</v>
      </c>
      <c r="L89" s="155">
        <v>9.2416361269176919E-2</v>
      </c>
      <c r="M89" s="155">
        <v>7.5846113081087255E-2</v>
      </c>
      <c r="N89" s="155">
        <v>9.2867093715581356E-2</v>
      </c>
      <c r="O89" s="155">
        <v>9.6720033039349326E-2</v>
      </c>
      <c r="P89" s="157">
        <v>6.9180888819265846E-2</v>
      </c>
      <c r="Q89" s="133"/>
    </row>
    <row r="90" spans="1:17" x14ac:dyDescent="0.25">
      <c r="A90" s="153" t="s">
        <v>67</v>
      </c>
      <c r="B90" s="154">
        <v>2.0580433001973205E-2</v>
      </c>
      <c r="C90" s="155">
        <v>1.1486753392152977E-2</v>
      </c>
      <c r="D90" s="155">
        <v>1.2072313247512975E-2</v>
      </c>
      <c r="E90" s="155">
        <v>1.2227108892304654E-2</v>
      </c>
      <c r="F90" s="155">
        <v>8.5508130617818973E-4</v>
      </c>
      <c r="G90" s="156">
        <v>0</v>
      </c>
      <c r="H90" s="156">
        <v>0</v>
      </c>
      <c r="I90" s="156">
        <v>0</v>
      </c>
      <c r="J90" s="156">
        <v>0</v>
      </c>
      <c r="K90" s="156">
        <v>0</v>
      </c>
      <c r="L90" s="155">
        <v>2.113035255803497E-2</v>
      </c>
      <c r="M90" s="155">
        <v>1.1978752802075573E-2</v>
      </c>
      <c r="N90" s="155">
        <v>1.8328504742085926E-2</v>
      </c>
      <c r="O90" s="155">
        <v>1.3209077182870401E-2</v>
      </c>
      <c r="P90" s="157">
        <v>1.3594111976973289E-2</v>
      </c>
      <c r="Q90" s="133"/>
    </row>
    <row r="91" spans="1:17" x14ac:dyDescent="0.25">
      <c r="A91" s="153" t="s">
        <v>68</v>
      </c>
      <c r="B91" s="154">
        <v>1.5427130442508336E-2</v>
      </c>
      <c r="C91" s="155">
        <v>1.7391703531352835E-2</v>
      </c>
      <c r="D91" s="155">
        <v>1.720268132708741E-2</v>
      </c>
      <c r="E91" s="155">
        <v>4.6226849194735339E-3</v>
      </c>
      <c r="F91" s="156">
        <v>0</v>
      </c>
      <c r="G91" s="155">
        <v>3.432946268365072E-3</v>
      </c>
      <c r="H91" s="156">
        <v>0</v>
      </c>
      <c r="I91" s="156">
        <v>0</v>
      </c>
      <c r="J91" s="156">
        <v>0</v>
      </c>
      <c r="K91" s="156">
        <v>0</v>
      </c>
      <c r="L91" s="155">
        <v>1.6788902982375935E-2</v>
      </c>
      <c r="M91" s="155">
        <v>1.6100091279599795E-2</v>
      </c>
      <c r="N91" s="155">
        <v>2.3186748310671999E-2</v>
      </c>
      <c r="O91" s="155">
        <v>1.21314660431374E-2</v>
      </c>
      <c r="P91" s="157">
        <v>4.9036232460290801E-3</v>
      </c>
      <c r="Q91" s="133"/>
    </row>
    <row r="92" spans="1:17" x14ac:dyDescent="0.25">
      <c r="A92" s="153" t="s">
        <v>69</v>
      </c>
      <c r="B92" s="154">
        <v>7.6786302733938359E-3</v>
      </c>
      <c r="C92" s="155">
        <v>7.4711426362580207E-4</v>
      </c>
      <c r="D92" s="155">
        <v>1.681936226766725E-3</v>
      </c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v>0</v>
      </c>
      <c r="K92" s="156">
        <v>0</v>
      </c>
      <c r="L92" s="155">
        <v>9.5296702477578946E-3</v>
      </c>
      <c r="M92" s="155">
        <v>8.6549572600628307E-4</v>
      </c>
      <c r="N92" s="155">
        <v>2.44853950793932E-3</v>
      </c>
      <c r="O92" s="155">
        <v>8.6405796205018311E-4</v>
      </c>
      <c r="P92" s="158">
        <v>0</v>
      </c>
      <c r="Q92" s="133"/>
    </row>
    <row r="93" spans="1:17" x14ac:dyDescent="0.25">
      <c r="A93" s="153" t="s">
        <v>70</v>
      </c>
      <c r="B93" s="154">
        <v>3.602047881673337E-2</v>
      </c>
      <c r="C93" s="155">
        <v>3.8623883115051924E-2</v>
      </c>
      <c r="D93" s="155">
        <v>2.7358568766446559E-2</v>
      </c>
      <c r="E93" s="155">
        <v>8.7543355730585037E-3</v>
      </c>
      <c r="F93" s="155">
        <v>3.0138138257828685E-4</v>
      </c>
      <c r="G93" s="155">
        <v>2.1074629409603036E-2</v>
      </c>
      <c r="H93" s="155">
        <v>4.8115480201340304E-3</v>
      </c>
      <c r="I93" s="156">
        <v>0</v>
      </c>
      <c r="J93" s="156">
        <v>0</v>
      </c>
      <c r="K93" s="156">
        <v>0</v>
      </c>
      <c r="L93" s="155">
        <v>2.9148356901589557E-2</v>
      </c>
      <c r="M93" s="155">
        <v>4.4980701281227893E-2</v>
      </c>
      <c r="N93" s="155">
        <v>3.5406495289587094E-2</v>
      </c>
      <c r="O93" s="155">
        <v>2.4411900770409764E-2</v>
      </c>
      <c r="P93" s="157">
        <v>7.5134701638680957E-3</v>
      </c>
      <c r="Q93" s="133"/>
    </row>
    <row r="94" spans="1:17" ht="24" x14ac:dyDescent="0.25">
      <c r="A94" s="153" t="s">
        <v>48</v>
      </c>
      <c r="B94" s="154">
        <v>0.11039607686150052</v>
      </c>
      <c r="C94" s="155">
        <v>6.2430164442024129E-2</v>
      </c>
      <c r="D94" s="155">
        <v>5.7451029311829119E-2</v>
      </c>
      <c r="E94" s="155">
        <v>1.360561968733677E-2</v>
      </c>
      <c r="F94" s="155">
        <v>1.0078320484551097E-3</v>
      </c>
      <c r="G94" s="155">
        <v>4.6625228946259398E-3</v>
      </c>
      <c r="H94" s="156">
        <v>0</v>
      </c>
      <c r="I94" s="156">
        <v>0</v>
      </c>
      <c r="J94" s="156">
        <v>0</v>
      </c>
      <c r="K94" s="156">
        <v>0</v>
      </c>
      <c r="L94" s="155">
        <v>0.12331962368401725</v>
      </c>
      <c r="M94" s="155">
        <v>8.3311763566623856E-2</v>
      </c>
      <c r="N94" s="155">
        <v>6.6510123754325495E-2</v>
      </c>
      <c r="O94" s="155">
        <v>4.3478057341082073E-2</v>
      </c>
      <c r="P94" s="157">
        <v>1.479215106295286E-2</v>
      </c>
      <c r="Q94" s="133"/>
    </row>
    <row r="95" spans="1:17" x14ac:dyDescent="0.25">
      <c r="A95" s="153" t="s">
        <v>76</v>
      </c>
      <c r="B95" s="154">
        <v>8.3884215268901011E-3</v>
      </c>
      <c r="C95" s="155">
        <v>2.1944244748121357E-3</v>
      </c>
      <c r="D95" s="155">
        <v>4.8365703544579154E-3</v>
      </c>
      <c r="E95" s="155">
        <v>1.1470284462145043E-4</v>
      </c>
      <c r="F95" s="155">
        <v>8.6189325074573317E-4</v>
      </c>
      <c r="G95" s="155">
        <v>1.7925893333322544E-3</v>
      </c>
      <c r="H95" s="155">
        <v>2.0301136271351052E-3</v>
      </c>
      <c r="I95" s="155">
        <v>1.8233414922072487E-3</v>
      </c>
      <c r="J95" s="156">
        <v>0</v>
      </c>
      <c r="K95" s="156">
        <v>0</v>
      </c>
      <c r="L95" s="155">
        <v>1.1230401757995221E-2</v>
      </c>
      <c r="M95" s="155">
        <v>2.280777074594995E-3</v>
      </c>
      <c r="N95" s="155">
        <v>5.1736947448404432E-3</v>
      </c>
      <c r="O95" s="155">
        <v>1.6043951162059975E-3</v>
      </c>
      <c r="P95" s="158">
        <v>0</v>
      </c>
      <c r="Q95" s="133"/>
    </row>
    <row r="96" spans="1:17" x14ac:dyDescent="0.25">
      <c r="A96" s="153" t="s">
        <v>77</v>
      </c>
      <c r="B96" s="154">
        <v>4.6284236719793182E-4</v>
      </c>
      <c r="C96" s="155">
        <v>1.8654613117359722E-3</v>
      </c>
      <c r="D96" s="155">
        <v>2.6324906331641248E-3</v>
      </c>
      <c r="E96" s="155">
        <v>2.7506266870438154E-2</v>
      </c>
      <c r="F96" s="155">
        <v>0.73138145089491713</v>
      </c>
      <c r="G96" s="155">
        <v>8.5805252226696244E-3</v>
      </c>
      <c r="H96" s="155">
        <v>9.4302362259946954E-2</v>
      </c>
      <c r="I96" s="155">
        <v>0.62838998986199279</v>
      </c>
      <c r="J96" s="155">
        <v>0.96632527271654156</v>
      </c>
      <c r="K96" s="155">
        <v>0.99579708269130729</v>
      </c>
      <c r="L96" s="156">
        <v>0</v>
      </c>
      <c r="M96" s="156">
        <v>0</v>
      </c>
      <c r="N96" s="155">
        <v>1.9023470747731443E-3</v>
      </c>
      <c r="O96" s="155">
        <v>4.4346216751382306E-3</v>
      </c>
      <c r="P96" s="157">
        <v>3.7503182274217096E-2</v>
      </c>
      <c r="Q96" s="133"/>
    </row>
    <row r="97" spans="1:17" x14ac:dyDescent="0.25">
      <c r="A97" s="153" t="s">
        <v>78</v>
      </c>
      <c r="B97" s="154">
        <v>9.7362972560000526E-4</v>
      </c>
      <c r="C97" s="155">
        <v>8.335343561067265E-4</v>
      </c>
      <c r="D97" s="155">
        <v>3.078689442472709E-3</v>
      </c>
      <c r="E97" s="155">
        <v>7.0975479427694606E-3</v>
      </c>
      <c r="F97" s="155">
        <v>1.5883767999819418E-2</v>
      </c>
      <c r="G97" s="156">
        <v>0</v>
      </c>
      <c r="H97" s="155">
        <v>1.0742680846915438E-2</v>
      </c>
      <c r="I97" s="155">
        <v>2.5021921260009163E-2</v>
      </c>
      <c r="J97" s="155">
        <v>7.1185494598608526E-3</v>
      </c>
      <c r="K97" s="155">
        <v>9.6284578838179413E-4</v>
      </c>
      <c r="L97" s="155">
        <v>9.0437553514663763E-4</v>
      </c>
      <c r="M97" s="155">
        <v>9.8083504374874204E-4</v>
      </c>
      <c r="N97" s="155">
        <v>1.0649589639647142E-3</v>
      </c>
      <c r="O97" s="155">
        <v>4.2665262155601336E-3</v>
      </c>
      <c r="P97" s="157">
        <v>1.676948897306552E-2</v>
      </c>
      <c r="Q97" s="133"/>
    </row>
    <row r="98" spans="1:17" x14ac:dyDescent="0.25">
      <c r="A98" s="153" t="s">
        <v>79</v>
      </c>
      <c r="B98" s="154">
        <v>7.81897753767601E-4</v>
      </c>
      <c r="C98" s="155">
        <v>4.916255191631848E-3</v>
      </c>
      <c r="D98" s="155">
        <v>1.1148214052627583E-2</v>
      </c>
      <c r="E98" s="155">
        <v>2.8836830680669598E-2</v>
      </c>
      <c r="F98" s="155">
        <v>3.6322861651206552E-2</v>
      </c>
      <c r="G98" s="155">
        <v>2.1957115877525985E-2</v>
      </c>
      <c r="H98" s="155">
        <v>7.5616261079937963E-2</v>
      </c>
      <c r="I98" s="155">
        <v>6.6159755833658337E-2</v>
      </c>
      <c r="J98" s="155">
        <v>1.321962251041171E-3</v>
      </c>
      <c r="K98" s="156">
        <v>0</v>
      </c>
      <c r="L98" s="156">
        <v>0</v>
      </c>
      <c r="M98" s="155">
        <v>2.3490250916290197E-3</v>
      </c>
      <c r="N98" s="155">
        <v>7.643007548331574E-3</v>
      </c>
      <c r="O98" s="155">
        <v>8.7712897578491131E-3</v>
      </c>
      <c r="P98" s="157">
        <v>3.7070767552652373E-2</v>
      </c>
      <c r="Q98" s="133"/>
    </row>
    <row r="99" spans="1:17" ht="24" x14ac:dyDescent="0.25">
      <c r="A99" s="153" t="s">
        <v>80</v>
      </c>
      <c r="B99" s="154">
        <v>2.4185163691462751E-3</v>
      </c>
      <c r="C99" s="155">
        <v>1.1675526714182464E-3</v>
      </c>
      <c r="D99" s="155">
        <v>2.3888837153271778E-3</v>
      </c>
      <c r="E99" s="155">
        <v>7.3852311236464237E-4</v>
      </c>
      <c r="F99" s="155">
        <v>5.8505075000226639E-4</v>
      </c>
      <c r="G99" s="156">
        <v>0</v>
      </c>
      <c r="H99" s="156">
        <v>0</v>
      </c>
      <c r="I99" s="156">
        <v>0</v>
      </c>
      <c r="J99" s="156">
        <v>0</v>
      </c>
      <c r="K99" s="156">
        <v>0</v>
      </c>
      <c r="L99" s="155">
        <v>1.6371999124015916E-3</v>
      </c>
      <c r="M99" s="155">
        <v>3.2193066888216021E-3</v>
      </c>
      <c r="N99" s="156">
        <v>0</v>
      </c>
      <c r="O99" s="155">
        <v>3.2657985875689985E-3</v>
      </c>
      <c r="P99" s="157">
        <v>1.9783284195235762E-3</v>
      </c>
      <c r="Q99" s="133"/>
    </row>
    <row r="100" spans="1:17" x14ac:dyDescent="0.25">
      <c r="A100" s="153" t="s">
        <v>81</v>
      </c>
      <c r="B100" s="154">
        <v>1.4383300129803463E-4</v>
      </c>
      <c r="C100" s="155">
        <v>4.0743438759526012E-4</v>
      </c>
      <c r="D100" s="155">
        <v>1.9558414043428654E-3</v>
      </c>
      <c r="E100" s="155">
        <v>6.0578862947648455E-3</v>
      </c>
      <c r="F100" s="155">
        <v>2.366974336529637E-3</v>
      </c>
      <c r="G100" s="156">
        <v>0</v>
      </c>
      <c r="H100" s="155">
        <v>2.5332389247993245E-3</v>
      </c>
      <c r="I100" s="156">
        <v>0</v>
      </c>
      <c r="J100" s="156">
        <v>0</v>
      </c>
      <c r="K100" s="156">
        <v>0</v>
      </c>
      <c r="L100" s="155">
        <v>1.9473374679595707E-4</v>
      </c>
      <c r="M100" s="155">
        <v>1.8942695129087382E-4</v>
      </c>
      <c r="N100" s="155">
        <v>1.0513383977600419E-3</v>
      </c>
      <c r="O100" s="155">
        <v>1.9857374764872125E-3</v>
      </c>
      <c r="P100" s="157">
        <v>1.1223937684196149E-2</v>
      </c>
      <c r="Q100" s="133"/>
    </row>
    <row r="101" spans="1:17" x14ac:dyDescent="0.25">
      <c r="A101" s="153" t="s">
        <v>82</v>
      </c>
      <c r="B101" s="154">
        <v>0.95031562142280845</v>
      </c>
      <c r="C101" s="155">
        <v>0.92967588460401274</v>
      </c>
      <c r="D101" s="155">
        <v>0.9156646813480398</v>
      </c>
      <c r="E101" s="155">
        <v>0.89013367072243677</v>
      </c>
      <c r="F101" s="155">
        <v>0.17939937426261662</v>
      </c>
      <c r="G101" s="155">
        <v>0.91557875517822251</v>
      </c>
      <c r="H101" s="155">
        <v>0.71361268475740514</v>
      </c>
      <c r="I101" s="155">
        <v>0.21322529471546212</v>
      </c>
      <c r="J101" s="155">
        <v>1.5114978889909396E-2</v>
      </c>
      <c r="K101" s="156">
        <v>0</v>
      </c>
      <c r="L101" s="155">
        <v>0.94819314092091378</v>
      </c>
      <c r="M101" s="155">
        <v>0.93234807913955753</v>
      </c>
      <c r="N101" s="155">
        <v>0.92852893522464319</v>
      </c>
      <c r="O101" s="155">
        <v>0.93003335967975187</v>
      </c>
      <c r="P101" s="157">
        <v>0.86712294621343933</v>
      </c>
      <c r="Q101" s="133"/>
    </row>
    <row r="102" spans="1:17" x14ac:dyDescent="0.25">
      <c r="A102" s="153" t="s">
        <v>83</v>
      </c>
      <c r="B102" s="154">
        <v>1.6919559067679148E-2</v>
      </c>
      <c r="C102" s="155">
        <v>1.70517869921195E-2</v>
      </c>
      <c r="D102" s="155">
        <v>2.1920114588970314E-2</v>
      </c>
      <c r="E102" s="155">
        <v>9.5341838929399649E-3</v>
      </c>
      <c r="F102" s="155">
        <v>1.8978513504054201E-3</v>
      </c>
      <c r="G102" s="155">
        <v>1.500208857017144E-2</v>
      </c>
      <c r="H102" s="155">
        <v>5.3966752359302581E-3</v>
      </c>
      <c r="I102" s="155">
        <v>7.4118571286123439E-3</v>
      </c>
      <c r="J102" s="156">
        <v>0</v>
      </c>
      <c r="K102" s="156">
        <v>0</v>
      </c>
      <c r="L102" s="155">
        <v>2.0328712074196922E-2</v>
      </c>
      <c r="M102" s="155">
        <v>1.618036977810525E-2</v>
      </c>
      <c r="N102" s="155">
        <v>1.8936155394313592E-2</v>
      </c>
      <c r="O102" s="155">
        <v>1.9275956301774762E-2</v>
      </c>
      <c r="P102" s="157">
        <v>6.8081871773568248E-3</v>
      </c>
      <c r="Q102" s="133"/>
    </row>
    <row r="103" spans="1:17" x14ac:dyDescent="0.25">
      <c r="A103" s="153" t="s">
        <v>84</v>
      </c>
      <c r="B103" s="154">
        <v>1.1506616436069917E-2</v>
      </c>
      <c r="C103" s="155">
        <v>3.2736740406816942E-2</v>
      </c>
      <c r="D103" s="155">
        <v>3.2249403507354196E-2</v>
      </c>
      <c r="E103" s="155">
        <v>1.1503773062428019E-2</v>
      </c>
      <c r="F103" s="155">
        <v>4.5814484091070834E-3</v>
      </c>
      <c r="G103" s="155">
        <v>2.527902821778877E-3</v>
      </c>
      <c r="H103" s="155">
        <v>6.6749173643535793E-3</v>
      </c>
      <c r="I103" s="155">
        <v>1.6489858434856103E-3</v>
      </c>
      <c r="J103" s="156">
        <v>0</v>
      </c>
      <c r="K103" s="156">
        <v>0</v>
      </c>
      <c r="L103" s="155">
        <v>1.1476908914897005E-2</v>
      </c>
      <c r="M103" s="155">
        <v>3.408395996989206E-2</v>
      </c>
      <c r="N103" s="155">
        <v>3.4664905960570279E-2</v>
      </c>
      <c r="O103" s="155">
        <v>2.5501703509454018E-2</v>
      </c>
      <c r="P103" s="157">
        <v>1.7465619162182401E-2</v>
      </c>
      <c r="Q103" s="133"/>
    </row>
    <row r="104" spans="1:17" x14ac:dyDescent="0.25">
      <c r="A104" s="153" t="s">
        <v>85</v>
      </c>
      <c r="B104" s="154">
        <v>4.1719091468747195E-3</v>
      </c>
      <c r="C104" s="155">
        <v>1.1442108616218886E-4</v>
      </c>
      <c r="D104" s="155">
        <v>5.271755629137685E-4</v>
      </c>
      <c r="E104" s="156">
        <v>0</v>
      </c>
      <c r="F104" s="156">
        <v>0</v>
      </c>
      <c r="G104" s="155">
        <v>1.9633302078523639E-3</v>
      </c>
      <c r="H104" s="156">
        <v>0</v>
      </c>
      <c r="I104" s="156">
        <v>0</v>
      </c>
      <c r="J104" s="156">
        <v>0</v>
      </c>
      <c r="K104" s="156">
        <v>0</v>
      </c>
      <c r="L104" s="155">
        <v>4.1001619503884361E-3</v>
      </c>
      <c r="M104" s="155">
        <v>1.7018404989785228E-3</v>
      </c>
      <c r="N104" s="156">
        <v>0</v>
      </c>
      <c r="O104" s="156">
        <v>0</v>
      </c>
      <c r="P104" s="158">
        <v>0</v>
      </c>
      <c r="Q104" s="133"/>
    </row>
    <row r="105" spans="1:17" x14ac:dyDescent="0.25">
      <c r="A105" s="153" t="s">
        <v>86</v>
      </c>
      <c r="B105" s="154">
        <v>1.0377312590839987E-3</v>
      </c>
      <c r="C105" s="155">
        <v>2.8685153566208871E-4</v>
      </c>
      <c r="D105" s="156">
        <v>0</v>
      </c>
      <c r="E105" s="156">
        <v>0</v>
      </c>
      <c r="F105" s="156">
        <v>0</v>
      </c>
      <c r="G105" s="156">
        <v>0</v>
      </c>
      <c r="H105" s="156">
        <v>0</v>
      </c>
      <c r="I105" s="156">
        <v>0</v>
      </c>
      <c r="J105" s="156">
        <v>0</v>
      </c>
      <c r="K105" s="156">
        <v>0</v>
      </c>
      <c r="L105" s="155">
        <v>1.4049716992971786E-3</v>
      </c>
      <c r="M105" s="155">
        <v>1.9454539695202752E-4</v>
      </c>
      <c r="N105" s="155">
        <v>1.9434424007863527E-4</v>
      </c>
      <c r="O105" s="156">
        <v>0</v>
      </c>
      <c r="P105" s="158">
        <v>0</v>
      </c>
      <c r="Q105" s="133"/>
    </row>
    <row r="106" spans="1:17" x14ac:dyDescent="0.25">
      <c r="A106" s="153" t="s">
        <v>87</v>
      </c>
      <c r="B106" s="159">
        <v>0</v>
      </c>
      <c r="C106" s="156">
        <v>0</v>
      </c>
      <c r="D106" s="156">
        <v>0</v>
      </c>
      <c r="E106" s="155">
        <v>3.2167526775069987E-3</v>
      </c>
      <c r="F106" s="155">
        <v>1.5510611253889771E-2</v>
      </c>
      <c r="G106" s="156">
        <v>0</v>
      </c>
      <c r="H106" s="155">
        <v>2.8815080588043721E-2</v>
      </c>
      <c r="I106" s="155">
        <v>2.9521500827749146E-2</v>
      </c>
      <c r="J106" s="155">
        <v>9.829717924377028E-3</v>
      </c>
      <c r="K106" s="155">
        <v>3.2400715203102616E-3</v>
      </c>
      <c r="L106" s="156">
        <v>0</v>
      </c>
      <c r="M106" s="156">
        <v>0</v>
      </c>
      <c r="N106" s="156">
        <v>0</v>
      </c>
      <c r="O106" s="156">
        <v>0</v>
      </c>
      <c r="P106" s="158">
        <v>0</v>
      </c>
      <c r="Q106" s="133"/>
    </row>
    <row r="107" spans="1:17" x14ac:dyDescent="0.25">
      <c r="A107" s="153" t="s">
        <v>88</v>
      </c>
      <c r="B107" s="159">
        <v>0</v>
      </c>
      <c r="C107" s="156">
        <v>0</v>
      </c>
      <c r="D107" s="156">
        <v>0</v>
      </c>
      <c r="E107" s="155">
        <v>8.8256123811967916E-4</v>
      </c>
      <c r="F107" s="155">
        <v>3.5680903824622756E-4</v>
      </c>
      <c r="G107" s="156">
        <v>0</v>
      </c>
      <c r="H107" s="155">
        <v>3.0567765847408722E-3</v>
      </c>
      <c r="I107" s="155">
        <v>1.0724042093589593E-3</v>
      </c>
      <c r="J107" s="155">
        <v>2.8951875827009949E-4</v>
      </c>
      <c r="K107" s="156">
        <v>0</v>
      </c>
      <c r="L107" s="156">
        <v>0</v>
      </c>
      <c r="M107" s="156">
        <v>0</v>
      </c>
      <c r="N107" s="156">
        <v>0</v>
      </c>
      <c r="O107" s="156">
        <v>0</v>
      </c>
      <c r="P107" s="158">
        <v>0</v>
      </c>
      <c r="Q107" s="133"/>
    </row>
    <row r="108" spans="1:17" x14ac:dyDescent="0.25">
      <c r="A108" s="153" t="s">
        <v>89</v>
      </c>
      <c r="B108" s="154">
        <v>1.094201513619167E-2</v>
      </c>
      <c r="C108" s="155">
        <v>1.079168733257607E-2</v>
      </c>
      <c r="D108" s="155">
        <v>7.6986561698053416E-3</v>
      </c>
      <c r="E108" s="155">
        <v>1.4492003505561646E-2</v>
      </c>
      <c r="F108" s="155">
        <v>1.1713800053258836E-2</v>
      </c>
      <c r="G108" s="155">
        <v>3.4390282121779102E-2</v>
      </c>
      <c r="H108" s="155">
        <v>5.9249322357926702E-2</v>
      </c>
      <c r="I108" s="155">
        <v>2.7548290319671414E-2</v>
      </c>
      <c r="J108" s="156">
        <v>0</v>
      </c>
      <c r="K108" s="156">
        <v>0</v>
      </c>
      <c r="L108" s="155">
        <v>1.1318660263865566E-2</v>
      </c>
      <c r="M108" s="155">
        <v>8.5459066232994544E-3</v>
      </c>
      <c r="N108" s="155">
        <v>5.0074088889097692E-3</v>
      </c>
      <c r="O108" s="155">
        <v>2.4650067964148998E-3</v>
      </c>
      <c r="P108" s="157">
        <v>4.0575425433666415E-3</v>
      </c>
      <c r="Q108" s="133"/>
    </row>
    <row r="109" spans="1:17" ht="24" x14ac:dyDescent="0.25">
      <c r="A109" s="153" t="s">
        <v>90</v>
      </c>
      <c r="B109" s="154">
        <v>1.4383300129803463E-4</v>
      </c>
      <c r="C109" s="156">
        <v>0</v>
      </c>
      <c r="D109" s="156">
        <v>0</v>
      </c>
      <c r="E109" s="156">
        <v>0</v>
      </c>
      <c r="F109" s="156">
        <v>0</v>
      </c>
      <c r="G109" s="156">
        <v>0</v>
      </c>
      <c r="H109" s="156">
        <v>0</v>
      </c>
      <c r="I109" s="156">
        <v>0</v>
      </c>
      <c r="J109" s="156">
        <v>0</v>
      </c>
      <c r="K109" s="156">
        <v>0</v>
      </c>
      <c r="L109" s="155">
        <v>1.9473374679595704E-4</v>
      </c>
      <c r="M109" s="156">
        <v>0</v>
      </c>
      <c r="N109" s="156">
        <v>0</v>
      </c>
      <c r="O109" s="156">
        <v>0</v>
      </c>
      <c r="P109" s="158">
        <v>0</v>
      </c>
      <c r="Q109" s="133"/>
    </row>
    <row r="110" spans="1:17" x14ac:dyDescent="0.25">
      <c r="A110" s="153" t="s">
        <v>91</v>
      </c>
      <c r="B110" s="154">
        <v>0.47347335689698938</v>
      </c>
      <c r="C110" s="155">
        <v>0.42881456756127934</v>
      </c>
      <c r="D110" s="155">
        <v>0.42026854467727404</v>
      </c>
      <c r="E110" s="155">
        <v>0.37908449370577491</v>
      </c>
      <c r="F110" s="155">
        <v>0.75352418832702528</v>
      </c>
      <c r="G110" s="155">
        <v>0.44997855273181747</v>
      </c>
      <c r="H110" s="155">
        <v>0.58677514065325975</v>
      </c>
      <c r="I110" s="155">
        <v>0.73702124738121366</v>
      </c>
      <c r="J110" s="155">
        <v>0.80868111897879791</v>
      </c>
      <c r="K110" s="155">
        <v>0.94351105064538299</v>
      </c>
      <c r="L110" s="155">
        <v>0.49178367570689679</v>
      </c>
      <c r="M110" s="155">
        <v>0.43150157572807973</v>
      </c>
      <c r="N110" s="155">
        <v>0.40401523436478737</v>
      </c>
      <c r="O110" s="155">
        <v>0.41670128832002562</v>
      </c>
      <c r="P110" s="157">
        <v>0.30538969984397146</v>
      </c>
      <c r="Q110" s="133"/>
    </row>
    <row r="111" spans="1:17" ht="24" x14ac:dyDescent="0.25">
      <c r="A111" s="153" t="s">
        <v>92</v>
      </c>
      <c r="B111" s="154">
        <v>0.16774579231290537</v>
      </c>
      <c r="C111" s="155">
        <v>0.37546376399943232</v>
      </c>
      <c r="D111" s="155">
        <v>0.45611113918321411</v>
      </c>
      <c r="E111" s="155">
        <v>0.51194158410170931</v>
      </c>
      <c r="F111" s="155">
        <v>0.21385781542578081</v>
      </c>
      <c r="G111" s="155">
        <v>0.40761017415944023</v>
      </c>
      <c r="H111" s="155">
        <v>0.35928599389592869</v>
      </c>
      <c r="I111" s="155">
        <v>0.22915813792804346</v>
      </c>
      <c r="J111" s="155">
        <v>0.16969442006915994</v>
      </c>
      <c r="K111" s="155">
        <v>4.6309262286233076E-2</v>
      </c>
      <c r="L111" s="155">
        <v>0.11738230053192268</v>
      </c>
      <c r="M111" s="155">
        <v>0.33975469818934895</v>
      </c>
      <c r="N111" s="155">
        <v>0.42133087016975679</v>
      </c>
      <c r="O111" s="155">
        <v>0.47572188856028236</v>
      </c>
      <c r="P111" s="157">
        <v>0.57488753013048088</v>
      </c>
      <c r="Q111" s="133"/>
    </row>
    <row r="112" spans="1:17" x14ac:dyDescent="0.25">
      <c r="A112" s="153" t="s">
        <v>93</v>
      </c>
      <c r="B112" s="154">
        <v>6.5500213402776676E-3</v>
      </c>
      <c r="C112" s="155">
        <v>9.9879364833043074E-3</v>
      </c>
      <c r="D112" s="155">
        <v>1.892835739102737E-2</v>
      </c>
      <c r="E112" s="155">
        <v>8.6398642457679326E-3</v>
      </c>
      <c r="F112" s="155">
        <v>1.202531141880849E-2</v>
      </c>
      <c r="G112" s="155">
        <v>5.600750034172236E-3</v>
      </c>
      <c r="H112" s="155">
        <v>1.3032872554178047E-3</v>
      </c>
      <c r="I112" s="155">
        <v>8.8113082613093478E-3</v>
      </c>
      <c r="J112" s="155">
        <v>3.0583128400492043E-3</v>
      </c>
      <c r="K112" s="156">
        <v>0</v>
      </c>
      <c r="L112" s="155">
        <v>7.1631289095462425E-3</v>
      </c>
      <c r="M112" s="155">
        <v>9.725885306271569E-3</v>
      </c>
      <c r="N112" s="155">
        <v>1.4340428185563804E-2</v>
      </c>
      <c r="O112" s="155">
        <v>2.0351448359911893E-2</v>
      </c>
      <c r="P112" s="157">
        <v>2.0731050191158559E-2</v>
      </c>
      <c r="Q112" s="133"/>
    </row>
    <row r="113" spans="1:17" x14ac:dyDescent="0.25">
      <c r="A113" s="153" t="s">
        <v>94</v>
      </c>
      <c r="B113" s="154">
        <v>1.3284375186126929E-2</v>
      </c>
      <c r="C113" s="155">
        <v>1.3511984655403035E-2</v>
      </c>
      <c r="D113" s="155">
        <v>1.9123130062542321E-2</v>
      </c>
      <c r="E113" s="155">
        <v>6.4200178804014407E-2</v>
      </c>
      <c r="F113" s="155">
        <v>1.9171392472751261E-2</v>
      </c>
      <c r="G113" s="155">
        <v>2.3591547584969504E-2</v>
      </c>
      <c r="H113" s="155">
        <v>3.4253175340004501E-2</v>
      </c>
      <c r="I113" s="155">
        <v>2.5009306429434476E-2</v>
      </c>
      <c r="J113" s="155">
        <v>1.8566148111994599E-2</v>
      </c>
      <c r="K113" s="155">
        <v>1.0179687068383741E-2</v>
      </c>
      <c r="L113" s="155">
        <v>1.167439929359302E-2</v>
      </c>
      <c r="M113" s="155">
        <v>1.7427969566333891E-2</v>
      </c>
      <c r="N113" s="155">
        <v>1.4142567098057768E-2</v>
      </c>
      <c r="O113" s="155">
        <v>2.1173187720959587E-2</v>
      </c>
      <c r="P113" s="157">
        <v>7.2045374600294268E-2</v>
      </c>
      <c r="Q113" s="133"/>
    </row>
    <row r="114" spans="1:17" x14ac:dyDescent="0.25">
      <c r="A114" s="153" t="s">
        <v>95</v>
      </c>
      <c r="B114" s="154">
        <v>0.10536092513984983</v>
      </c>
      <c r="C114" s="155">
        <v>8.9326724380312847E-2</v>
      </c>
      <c r="D114" s="155">
        <v>5.5253440822383613E-2</v>
      </c>
      <c r="E114" s="155">
        <v>2.7068950985668899E-2</v>
      </c>
      <c r="F114" s="155">
        <v>7.81860096667252E-4</v>
      </c>
      <c r="G114" s="155">
        <v>3.8665996485537195E-2</v>
      </c>
      <c r="H114" s="155">
        <v>1.5279633469049394E-2</v>
      </c>
      <c r="I114" s="156">
        <v>0</v>
      </c>
      <c r="J114" s="156">
        <v>0</v>
      </c>
      <c r="K114" s="156">
        <v>0</v>
      </c>
      <c r="L114" s="155">
        <v>0.10786190599001923</v>
      </c>
      <c r="M114" s="155">
        <v>0.10012215122551554</v>
      </c>
      <c r="N114" s="155">
        <v>8.8061494483719069E-2</v>
      </c>
      <c r="O114" s="155">
        <v>4.3570276895793465E-2</v>
      </c>
      <c r="P114" s="157">
        <v>1.8145715534947229E-2</v>
      </c>
      <c r="Q114" s="133"/>
    </row>
    <row r="115" spans="1:17" x14ac:dyDescent="0.25">
      <c r="A115" s="153" t="s">
        <v>96</v>
      </c>
      <c r="B115" s="154">
        <v>0.1881261905567817</v>
      </c>
      <c r="C115" s="155">
        <v>7.1553508621206061E-2</v>
      </c>
      <c r="D115" s="155">
        <v>2.678783519358216E-2</v>
      </c>
      <c r="E115" s="155">
        <v>8.2479136731457292E-3</v>
      </c>
      <c r="F115" s="155">
        <v>6.3943225896498769E-4</v>
      </c>
      <c r="G115" s="155">
        <v>6.9781637490914594E-2</v>
      </c>
      <c r="H115" s="155">
        <v>3.1027693863409258E-3</v>
      </c>
      <c r="I115" s="156">
        <v>0</v>
      </c>
      <c r="J115" s="156">
        <v>0</v>
      </c>
      <c r="K115" s="156">
        <v>0</v>
      </c>
      <c r="L115" s="155">
        <v>0.21252789650066115</v>
      </c>
      <c r="M115" s="155">
        <v>8.3609449734136476E-2</v>
      </c>
      <c r="N115" s="155">
        <v>4.9067147692038467E-2</v>
      </c>
      <c r="O115" s="155">
        <v>2.1003762397857999E-2</v>
      </c>
      <c r="P115" s="157">
        <v>7.6756527242232159E-3</v>
      </c>
      <c r="Q115" s="133"/>
    </row>
    <row r="116" spans="1:17" x14ac:dyDescent="0.25">
      <c r="A116" s="153" t="s">
        <v>97</v>
      </c>
      <c r="B116" s="154">
        <v>4.5459338567068727E-2</v>
      </c>
      <c r="C116" s="155">
        <v>1.0534058130060206E-2</v>
      </c>
      <c r="D116" s="155">
        <v>2.5892832900000491E-3</v>
      </c>
      <c r="E116" s="155">
        <v>8.1701448391948393E-4</v>
      </c>
      <c r="F116" s="156">
        <v>0</v>
      </c>
      <c r="G116" s="155">
        <v>1.792589333332254E-3</v>
      </c>
      <c r="H116" s="156">
        <v>0</v>
      </c>
      <c r="I116" s="156">
        <v>0</v>
      </c>
      <c r="J116" s="156">
        <v>0</v>
      </c>
      <c r="K116" s="156">
        <v>0</v>
      </c>
      <c r="L116" s="155">
        <v>5.1606693067361466E-2</v>
      </c>
      <c r="M116" s="155">
        <v>1.7858270250313502E-2</v>
      </c>
      <c r="N116" s="155">
        <v>7.7587614856192977E-3</v>
      </c>
      <c r="O116" s="155">
        <v>1.4781477451688532E-3</v>
      </c>
      <c r="P116" s="157">
        <v>1.1249769749256337E-3</v>
      </c>
      <c r="Q116" s="133"/>
    </row>
    <row r="117" spans="1:17" x14ac:dyDescent="0.25">
      <c r="A117" s="153" t="s">
        <v>98</v>
      </c>
      <c r="B117" s="154">
        <v>1.0215332982013651E-3</v>
      </c>
      <c r="C117" s="155">
        <v>9.8767880362237185E-4</v>
      </c>
      <c r="D117" s="155">
        <v>4.1499855666849128E-4</v>
      </c>
      <c r="E117" s="156">
        <v>0</v>
      </c>
      <c r="F117" s="156">
        <v>0</v>
      </c>
      <c r="G117" s="156">
        <v>0</v>
      </c>
      <c r="H117" s="156">
        <v>0</v>
      </c>
      <c r="I117" s="156">
        <v>0</v>
      </c>
      <c r="J117" s="156">
        <v>0</v>
      </c>
      <c r="K117" s="156">
        <v>0</v>
      </c>
      <c r="L117" s="155">
        <v>1.3830414775492935E-3</v>
      </c>
      <c r="M117" s="155">
        <v>1.3294086628604427E-4</v>
      </c>
      <c r="N117" s="155">
        <v>1.3947484666463051E-3</v>
      </c>
      <c r="O117" s="155">
        <v>3.7822454940368718E-4</v>
      </c>
      <c r="P117" s="158">
        <v>0</v>
      </c>
      <c r="Q117" s="133"/>
    </row>
    <row r="118" spans="1:17" x14ac:dyDescent="0.25">
      <c r="A118" s="153" t="s">
        <v>99</v>
      </c>
      <c r="B118" s="154">
        <v>4.0573531808078659E-4</v>
      </c>
      <c r="C118" s="155">
        <v>1.0316712807009827E-3</v>
      </c>
      <c r="D118" s="155">
        <v>1.7313951794751187E-3</v>
      </c>
      <c r="E118" s="155">
        <v>8.9094928910597477E-4</v>
      </c>
      <c r="F118" s="156">
        <v>0</v>
      </c>
      <c r="G118" s="155">
        <v>1.4925430635927828E-3</v>
      </c>
      <c r="H118" s="156">
        <v>0</v>
      </c>
      <c r="I118" s="156">
        <v>0</v>
      </c>
      <c r="J118" s="156">
        <v>0</v>
      </c>
      <c r="K118" s="156">
        <v>0</v>
      </c>
      <c r="L118" s="156">
        <v>0</v>
      </c>
      <c r="M118" s="155">
        <v>1.2151800015861483E-3</v>
      </c>
      <c r="N118" s="155">
        <v>2.5524530665051643E-3</v>
      </c>
      <c r="O118" s="155">
        <v>1.2435582216563195E-3</v>
      </c>
      <c r="P118" s="158">
        <v>0</v>
      </c>
      <c r="Q118" s="133"/>
    </row>
    <row r="119" spans="1:17" x14ac:dyDescent="0.25">
      <c r="A119" s="153" t="s">
        <v>100</v>
      </c>
      <c r="B119" s="154">
        <v>0.21789871193109012</v>
      </c>
      <c r="C119" s="155">
        <v>0.12249956557879628</v>
      </c>
      <c r="D119" s="155">
        <v>5.8706843052199011E-2</v>
      </c>
      <c r="E119" s="155">
        <v>2.5685730339442301E-2</v>
      </c>
      <c r="F119" s="155">
        <v>1.4212923556322396E-3</v>
      </c>
      <c r="G119" s="155">
        <v>8.312616178144204E-2</v>
      </c>
      <c r="H119" s="155">
        <v>1.6289961690384266E-2</v>
      </c>
      <c r="I119" s="156">
        <v>0</v>
      </c>
      <c r="J119" s="156">
        <v>0</v>
      </c>
      <c r="K119" s="156">
        <v>0</v>
      </c>
      <c r="L119" s="155">
        <v>0.23382238303427511</v>
      </c>
      <c r="M119" s="155">
        <v>0.13673561751849617</v>
      </c>
      <c r="N119" s="155">
        <v>0.1067452052575578</v>
      </c>
      <c r="O119" s="155">
        <v>4.5668339013251694E-2</v>
      </c>
      <c r="P119" s="157">
        <v>1.9192108593482495E-2</v>
      </c>
      <c r="Q119" s="133"/>
    </row>
    <row r="120" spans="1:17" x14ac:dyDescent="0.25">
      <c r="A120" s="153" t="s">
        <v>101</v>
      </c>
      <c r="B120" s="154">
        <v>2.7772027842071444E-3</v>
      </c>
      <c r="C120" s="155">
        <v>3.3392410893409779E-3</v>
      </c>
      <c r="D120" s="156">
        <v>0</v>
      </c>
      <c r="E120" s="155">
        <v>2.2066063090002974E-3</v>
      </c>
      <c r="F120" s="156">
        <v>0</v>
      </c>
      <c r="G120" s="155">
        <v>3.0963377167094919E-3</v>
      </c>
      <c r="H120" s="156">
        <v>0</v>
      </c>
      <c r="I120" s="156">
        <v>0</v>
      </c>
      <c r="J120" s="156">
        <v>0</v>
      </c>
      <c r="K120" s="156">
        <v>0</v>
      </c>
      <c r="L120" s="155">
        <v>2.6204354141119656E-3</v>
      </c>
      <c r="M120" s="155">
        <v>1.5389350282025726E-3</v>
      </c>
      <c r="N120" s="155">
        <v>2.9873820053605373E-3</v>
      </c>
      <c r="O120" s="155">
        <v>1.9687777216454427E-3</v>
      </c>
      <c r="P120" s="157">
        <v>1.0961409776998555E-3</v>
      </c>
      <c r="Q120" s="133"/>
    </row>
    <row r="121" spans="1:17" x14ac:dyDescent="0.25">
      <c r="A121" s="153" t="s">
        <v>102</v>
      </c>
      <c r="B121" s="154">
        <v>7.9141357914349567E-3</v>
      </c>
      <c r="C121" s="155">
        <v>5.7172572076365138E-3</v>
      </c>
      <c r="D121" s="155">
        <v>2.8871130337787161E-3</v>
      </c>
      <c r="E121" s="155">
        <v>4.9946792070072838E-3</v>
      </c>
      <c r="F121" s="156">
        <v>0</v>
      </c>
      <c r="G121" s="156">
        <v>0</v>
      </c>
      <c r="H121" s="155">
        <v>2.0924411650060778E-3</v>
      </c>
      <c r="I121" s="156">
        <v>0</v>
      </c>
      <c r="J121" s="156">
        <v>0</v>
      </c>
      <c r="K121" s="156">
        <v>0</v>
      </c>
      <c r="L121" s="155">
        <v>6.8615968164388889E-3</v>
      </c>
      <c r="M121" s="155">
        <v>1.0129766771941081E-2</v>
      </c>
      <c r="N121" s="155">
        <v>2.8562610704354172E-3</v>
      </c>
      <c r="O121" s="155">
        <v>3.6758892592531111E-3</v>
      </c>
      <c r="P121" s="157">
        <v>4.9493583321957866E-3</v>
      </c>
      <c r="Q121" s="133"/>
    </row>
    <row r="122" spans="1:17" x14ac:dyDescent="0.25">
      <c r="A122" s="153" t="s">
        <v>103</v>
      </c>
      <c r="B122" s="154">
        <v>0.10816576202137732</v>
      </c>
      <c r="C122" s="155">
        <v>3.5889443690808785E-2</v>
      </c>
      <c r="D122" s="155">
        <v>2.0890209483844582E-2</v>
      </c>
      <c r="E122" s="155">
        <v>2.3559139981782487E-3</v>
      </c>
      <c r="F122" s="156">
        <v>0</v>
      </c>
      <c r="G122" s="155">
        <v>2.2525180748039775E-2</v>
      </c>
      <c r="H122" s="156">
        <v>0</v>
      </c>
      <c r="I122" s="156">
        <v>0</v>
      </c>
      <c r="J122" s="156">
        <v>0</v>
      </c>
      <c r="K122" s="156">
        <v>0</v>
      </c>
      <c r="L122" s="155">
        <v>0.12627551725674166</v>
      </c>
      <c r="M122" s="155">
        <v>5.1837431023453631E-2</v>
      </c>
      <c r="N122" s="155">
        <v>2.5709839831832962E-2</v>
      </c>
      <c r="O122" s="155">
        <v>1.3117398273610045E-2</v>
      </c>
      <c r="P122" s="157">
        <v>1.7087373307179484E-3</v>
      </c>
      <c r="Q122" s="133"/>
    </row>
    <row r="123" spans="1:17" x14ac:dyDescent="0.25">
      <c r="A123" s="153" t="s">
        <v>104</v>
      </c>
      <c r="B123" s="159">
        <v>0</v>
      </c>
      <c r="C123" s="155">
        <v>2.9697750841685571E-3</v>
      </c>
      <c r="D123" s="156">
        <v>0</v>
      </c>
      <c r="E123" s="155">
        <v>2.8214508279173984E-3</v>
      </c>
      <c r="F123" s="155">
        <v>0.24623652599882587</v>
      </c>
      <c r="G123" s="155">
        <v>3.1610992450299899E-3</v>
      </c>
      <c r="H123" s="155">
        <v>8.0653636002918274E-3</v>
      </c>
      <c r="I123" s="155">
        <v>3.5893657398680404E-2</v>
      </c>
      <c r="J123" s="155">
        <v>0.21285611625061174</v>
      </c>
      <c r="K123" s="155">
        <v>0.63605278205144022</v>
      </c>
      <c r="L123" s="156">
        <v>0</v>
      </c>
      <c r="M123" s="155">
        <v>1.4948431224237931E-3</v>
      </c>
      <c r="N123" s="155">
        <v>1.3697023658088439E-3</v>
      </c>
      <c r="O123" s="156">
        <v>0</v>
      </c>
      <c r="P123" s="157">
        <v>5.5496578305383069E-3</v>
      </c>
      <c r="Q123" s="133"/>
    </row>
    <row r="124" spans="1:17" x14ac:dyDescent="0.25">
      <c r="A124" s="153" t="s">
        <v>105</v>
      </c>
      <c r="B124" s="159">
        <v>0</v>
      </c>
      <c r="C124" s="155">
        <v>1.4048412944494297E-3</v>
      </c>
      <c r="D124" s="155">
        <v>1.8811519763435924E-2</v>
      </c>
      <c r="E124" s="155">
        <v>8.7879976841321594E-2</v>
      </c>
      <c r="F124" s="155">
        <v>0.53121210164687271</v>
      </c>
      <c r="G124" s="155">
        <v>1.1872032680788657E-2</v>
      </c>
      <c r="H124" s="155">
        <v>0.22902716736721265</v>
      </c>
      <c r="I124" s="155">
        <v>0.73394066870752661</v>
      </c>
      <c r="J124" s="155">
        <v>0.68121280504987647</v>
      </c>
      <c r="K124" s="155">
        <v>0.26465113155571135</v>
      </c>
      <c r="L124" s="156">
        <v>0</v>
      </c>
      <c r="M124" s="155">
        <v>1.7316405947041254E-3</v>
      </c>
      <c r="N124" s="155">
        <v>8.8626722664175497E-3</v>
      </c>
      <c r="O124" s="155">
        <v>2.410923075698377E-2</v>
      </c>
      <c r="P124" s="157">
        <v>0.14618619681907355</v>
      </c>
      <c r="Q124" s="133"/>
    </row>
    <row r="125" spans="1:17" x14ac:dyDescent="0.25">
      <c r="A125" s="153" t="s">
        <v>106</v>
      </c>
      <c r="B125" s="154">
        <v>7.3158190914454331E-3</v>
      </c>
      <c r="C125" s="156">
        <v>0</v>
      </c>
      <c r="D125" s="155">
        <v>4.2542550368939594E-3</v>
      </c>
      <c r="E125" s="155">
        <v>1.5477719707372689E-2</v>
      </c>
      <c r="F125" s="155">
        <v>4.9613250621432722E-2</v>
      </c>
      <c r="G125" s="155">
        <v>8.2710614687536033E-3</v>
      </c>
      <c r="H125" s="155">
        <v>4.6769975968728117E-2</v>
      </c>
      <c r="I125" s="155">
        <v>8.565251006208606E-2</v>
      </c>
      <c r="J125" s="155">
        <v>3.6915724872245453E-2</v>
      </c>
      <c r="K125" s="155">
        <v>1.7756927773583838E-2</v>
      </c>
      <c r="L125" s="155">
        <v>7.0113005316484716E-3</v>
      </c>
      <c r="M125" s="155">
        <v>2.8906990982765957E-3</v>
      </c>
      <c r="N125" s="155">
        <v>2.7815491601345032E-3</v>
      </c>
      <c r="O125" s="155">
        <v>5.3319413171850896E-3</v>
      </c>
      <c r="P125" s="157">
        <v>1.7755158812757136E-2</v>
      </c>
      <c r="Q125" s="133"/>
    </row>
    <row r="126" spans="1:17" x14ac:dyDescent="0.25">
      <c r="A126" s="153" t="s">
        <v>107</v>
      </c>
      <c r="B126" s="154">
        <v>3.2964707001467454E-2</v>
      </c>
      <c r="C126" s="155">
        <v>3.276203386856557E-2</v>
      </c>
      <c r="D126" s="155">
        <v>4.8078597710638916E-2</v>
      </c>
      <c r="E126" s="155">
        <v>3.9922146344205073E-2</v>
      </c>
      <c r="F126" s="155">
        <v>1.4165844822857146E-2</v>
      </c>
      <c r="G126" s="155">
        <v>3.385339845914629E-2</v>
      </c>
      <c r="H126" s="155">
        <v>5.5768034285172859E-2</v>
      </c>
      <c r="I126" s="155">
        <v>8.7867029936878616E-3</v>
      </c>
      <c r="J126" s="155">
        <v>6.1116034963564882E-3</v>
      </c>
      <c r="K126" s="155">
        <v>3.314410788095792E-3</v>
      </c>
      <c r="L126" s="155">
        <v>3.3132531139268229E-2</v>
      </c>
      <c r="M126" s="155">
        <v>2.4610706771392227E-2</v>
      </c>
      <c r="N126" s="155">
        <v>4.4673769348820211E-2</v>
      </c>
      <c r="O126" s="155">
        <v>4.2604649497436663E-2</v>
      </c>
      <c r="P126" s="157">
        <v>4.5392068641535069E-2</v>
      </c>
      <c r="Q126" s="133"/>
    </row>
    <row r="127" spans="1:17" x14ac:dyDescent="0.25">
      <c r="A127" s="153" t="s">
        <v>108</v>
      </c>
      <c r="B127" s="154">
        <v>0.94827014465818527</v>
      </c>
      <c r="C127" s="155">
        <v>0.95310648571390244</v>
      </c>
      <c r="D127" s="155">
        <v>0.92057702235308769</v>
      </c>
      <c r="E127" s="155">
        <v>0.84150925221899853</v>
      </c>
      <c r="F127" s="155">
        <v>9.0009518693284482E-2</v>
      </c>
      <c r="G127" s="155">
        <v>0.93141217252684894</v>
      </c>
      <c r="H127" s="155">
        <v>0.63052383807369572</v>
      </c>
      <c r="I127" s="155">
        <v>6.241887476031794E-2</v>
      </c>
      <c r="J127" s="155">
        <v>1.3833695201127588E-3</v>
      </c>
      <c r="K127" s="155">
        <v>4.0390117172195176E-3</v>
      </c>
      <c r="L127" s="155">
        <v>0.94803163006261126</v>
      </c>
      <c r="M127" s="155">
        <v>0.95446828417125817</v>
      </c>
      <c r="N127" s="155">
        <v>0.93646235406660994</v>
      </c>
      <c r="O127" s="155">
        <v>0.92026209333833209</v>
      </c>
      <c r="P127" s="157">
        <v>0.76401720728362377</v>
      </c>
      <c r="Q127" s="133"/>
    </row>
    <row r="128" spans="1:17" x14ac:dyDescent="0.25">
      <c r="A128" s="153" t="s">
        <v>109</v>
      </c>
      <c r="B128" s="154">
        <v>6.5893907083893243E-3</v>
      </c>
      <c r="C128" s="155">
        <v>5.6844042905090323E-3</v>
      </c>
      <c r="D128" s="155">
        <v>7.436631453080305E-3</v>
      </c>
      <c r="E128" s="155">
        <v>5.8555929386575438E-3</v>
      </c>
      <c r="F128" s="155">
        <v>1.1255680526646879E-3</v>
      </c>
      <c r="G128" s="155">
        <v>1.1430235619432138E-2</v>
      </c>
      <c r="H128" s="155">
        <v>1.7308262320426392E-2</v>
      </c>
      <c r="I128" s="156">
        <v>0</v>
      </c>
      <c r="J128" s="156">
        <v>0</v>
      </c>
      <c r="K128" s="156">
        <v>0</v>
      </c>
      <c r="L128" s="155">
        <v>7.5662647400632577E-3</v>
      </c>
      <c r="M128" s="155">
        <v>6.9605730096716405E-3</v>
      </c>
      <c r="N128" s="155">
        <v>5.8499527922083834E-3</v>
      </c>
      <c r="O128" s="155">
        <v>5.2974802742910441E-3</v>
      </c>
      <c r="P128" s="158">
        <v>0</v>
      </c>
      <c r="Q128" s="133"/>
    </row>
    <row r="129" spans="1:17" x14ac:dyDescent="0.25">
      <c r="A129" s="153" t="s">
        <v>110</v>
      </c>
      <c r="B129" s="154">
        <v>7.0465140212110577E-4</v>
      </c>
      <c r="C129" s="156">
        <v>0</v>
      </c>
      <c r="D129" s="156">
        <v>0</v>
      </c>
      <c r="E129" s="155">
        <v>1.0465804543914193E-3</v>
      </c>
      <c r="F129" s="155">
        <v>6.0041182356455697E-2</v>
      </c>
      <c r="G129" s="156">
        <v>0</v>
      </c>
      <c r="H129" s="155">
        <v>9.716960743945435E-3</v>
      </c>
      <c r="I129" s="155">
        <v>5.5384763228194703E-2</v>
      </c>
      <c r="J129" s="155">
        <v>5.6787150925316499E-2</v>
      </c>
      <c r="K129" s="155">
        <v>7.0161892887032271E-2</v>
      </c>
      <c r="L129" s="156">
        <v>0</v>
      </c>
      <c r="M129" s="155">
        <v>9.5309619837799205E-4</v>
      </c>
      <c r="N129" s="156">
        <v>0</v>
      </c>
      <c r="O129" s="156">
        <v>0</v>
      </c>
      <c r="P129" s="157">
        <v>1.4964939342994636E-2</v>
      </c>
      <c r="Q129" s="133"/>
    </row>
    <row r="130" spans="1:17" x14ac:dyDescent="0.25">
      <c r="A130" s="153" t="s">
        <v>111</v>
      </c>
      <c r="B130" s="154">
        <v>4.1552871383920614E-3</v>
      </c>
      <c r="C130" s="155">
        <v>4.0724597484044257E-3</v>
      </c>
      <c r="D130" s="155">
        <v>8.4197368286288796E-4</v>
      </c>
      <c r="E130" s="155">
        <v>4.672967430754427E-3</v>
      </c>
      <c r="F130" s="155">
        <v>7.1737748968040476E-3</v>
      </c>
      <c r="G130" s="156">
        <v>0</v>
      </c>
      <c r="H130" s="156">
        <v>0</v>
      </c>
      <c r="I130" s="155">
        <v>1.6273837006019875E-2</v>
      </c>
      <c r="J130" s="155">
        <v>4.7332298854817689E-3</v>
      </c>
      <c r="K130" s="155">
        <v>4.0238432269176913E-3</v>
      </c>
      <c r="L130" s="155">
        <v>4.2582735264077541E-3</v>
      </c>
      <c r="M130" s="155">
        <v>6.8901570338950882E-3</v>
      </c>
      <c r="N130" s="156">
        <v>0</v>
      </c>
      <c r="O130" s="155">
        <v>2.3946048157712134E-3</v>
      </c>
      <c r="P130" s="157">
        <v>6.134771269478095E-3</v>
      </c>
      <c r="Q130" s="133"/>
    </row>
    <row r="131" spans="1:17" x14ac:dyDescent="0.25">
      <c r="A131" s="153" t="s">
        <v>112</v>
      </c>
      <c r="B131" s="154">
        <v>1.3480734865023741E-2</v>
      </c>
      <c r="C131" s="155">
        <v>1.3232583749381004E-2</v>
      </c>
      <c r="D131" s="155">
        <v>3.142932247148076E-2</v>
      </c>
      <c r="E131" s="155">
        <v>0.111469430328564</v>
      </c>
      <c r="F131" s="155">
        <v>0.64506517594431478</v>
      </c>
      <c r="G131" s="155">
        <v>2.1609379990303774E-2</v>
      </c>
      <c r="H131" s="155">
        <v>0.29012216512441924</v>
      </c>
      <c r="I131" s="155">
        <v>0.86117054476064558</v>
      </c>
      <c r="J131" s="155">
        <v>0.79554674221947785</v>
      </c>
      <c r="K131" s="155">
        <v>0.37383014726710495</v>
      </c>
      <c r="L131" s="155">
        <v>1.1430297180086084E-2</v>
      </c>
      <c r="M131" s="155">
        <v>1.7441510860727229E-2</v>
      </c>
      <c r="N131" s="155">
        <v>2.1093070167447856E-2</v>
      </c>
      <c r="O131" s="155">
        <v>3.8748484720165864E-2</v>
      </c>
      <c r="P131" s="157">
        <v>0.17963818334187853</v>
      </c>
      <c r="Q131" s="133"/>
    </row>
    <row r="132" spans="1:17" ht="24" x14ac:dyDescent="0.25">
      <c r="A132" s="153" t="s">
        <v>113</v>
      </c>
      <c r="B132" s="154">
        <v>7.1846877950037104E-4</v>
      </c>
      <c r="C132" s="155">
        <v>1.0760479257487068E-3</v>
      </c>
      <c r="D132" s="155">
        <v>9.3826937997595265E-4</v>
      </c>
      <c r="E132" s="155">
        <v>4.2876437237090076E-4</v>
      </c>
      <c r="F132" s="155">
        <v>2.7636792425799047E-3</v>
      </c>
      <c r="G132" s="156">
        <v>0</v>
      </c>
      <c r="H132" s="155">
        <v>1.4850379069749706E-3</v>
      </c>
      <c r="I132" s="155">
        <v>6.2169489903976085E-3</v>
      </c>
      <c r="J132" s="155">
        <v>1.1153114012630017E-3</v>
      </c>
      <c r="K132" s="156">
        <v>0</v>
      </c>
      <c r="L132" s="156">
        <v>0</v>
      </c>
      <c r="M132" s="155">
        <v>2.4313568373603039E-3</v>
      </c>
      <c r="N132" s="155">
        <v>1.2834965204578945E-3</v>
      </c>
      <c r="O132" s="156">
        <v>0</v>
      </c>
      <c r="P132" s="157">
        <v>1.4051772865458488E-3</v>
      </c>
      <c r="Q132" s="133"/>
    </row>
    <row r="133" spans="1:17" x14ac:dyDescent="0.25">
      <c r="A133" s="153" t="s">
        <v>114</v>
      </c>
      <c r="B133" s="159">
        <v>0</v>
      </c>
      <c r="C133" s="156">
        <v>0</v>
      </c>
      <c r="D133" s="155">
        <v>1.235070501180792E-3</v>
      </c>
      <c r="E133" s="155">
        <v>1.1007408809637345E-3</v>
      </c>
      <c r="F133" s="155">
        <v>1.746453191082057E-2</v>
      </c>
      <c r="G133" s="156">
        <v>0</v>
      </c>
      <c r="H133" s="155">
        <v>1.8307593508252874E-3</v>
      </c>
      <c r="I133" s="155">
        <v>2.6845533322745169E-2</v>
      </c>
      <c r="J133" s="155">
        <v>1.6806469517040352E-2</v>
      </c>
      <c r="K133" s="155">
        <v>1.968995176341997E-2</v>
      </c>
      <c r="L133" s="156">
        <v>0</v>
      </c>
      <c r="M133" s="156">
        <v>0</v>
      </c>
      <c r="N133" s="156">
        <v>0</v>
      </c>
      <c r="O133" s="155">
        <v>3.2248205032022973E-3</v>
      </c>
      <c r="P133" s="158">
        <v>0</v>
      </c>
      <c r="Q133" s="133"/>
    </row>
    <row r="134" spans="1:17" x14ac:dyDescent="0.25">
      <c r="A134" s="153" t="s">
        <v>115</v>
      </c>
      <c r="B134" s="154">
        <v>0.34113048217160674</v>
      </c>
      <c r="C134" s="155">
        <v>0.50605141974982892</v>
      </c>
      <c r="D134" s="155">
        <v>0.54790024338794663</v>
      </c>
      <c r="E134" s="155">
        <v>0.65553813761489244</v>
      </c>
      <c r="F134" s="155">
        <v>9.4210553413168516E-2</v>
      </c>
      <c r="G134" s="155">
        <v>0.46616666871469947</v>
      </c>
      <c r="H134" s="155">
        <v>0.52958033599642729</v>
      </c>
      <c r="I134" s="155">
        <v>5.8509290880995067E-2</v>
      </c>
      <c r="J134" s="155">
        <v>2.4878314280229828E-3</v>
      </c>
      <c r="K134" s="156">
        <v>0</v>
      </c>
      <c r="L134" s="155">
        <v>0.33049068300608364</v>
      </c>
      <c r="M134" s="155">
        <v>0.46514974308897483</v>
      </c>
      <c r="N134" s="155">
        <v>0.54128261212971196</v>
      </c>
      <c r="O134" s="155">
        <v>0.58083998933207892</v>
      </c>
      <c r="P134" s="157">
        <v>0.63176563698180555</v>
      </c>
      <c r="Q134" s="133"/>
    </row>
    <row r="135" spans="1:17" x14ac:dyDescent="0.25">
      <c r="A135" s="153" t="s">
        <v>116</v>
      </c>
      <c r="B135" s="154">
        <v>6.0947447711898481E-3</v>
      </c>
      <c r="C135" s="155">
        <v>2.4789686425832135E-2</v>
      </c>
      <c r="D135" s="155">
        <v>8.8022319509772157E-2</v>
      </c>
      <c r="E135" s="155">
        <v>5.0439951334319097E-2</v>
      </c>
      <c r="F135" s="155">
        <v>5.3640620724789492E-3</v>
      </c>
      <c r="G135" s="155">
        <v>1.6301273319074796E-2</v>
      </c>
      <c r="H135" s="155">
        <v>4.0303237823840328E-2</v>
      </c>
      <c r="I135" s="155">
        <v>9.8894797855540399E-3</v>
      </c>
      <c r="J135" s="155">
        <v>1.5711496458531875E-3</v>
      </c>
      <c r="K135" s="156">
        <v>0</v>
      </c>
      <c r="L135" s="155">
        <v>3.7486241807734148E-3</v>
      </c>
      <c r="M135" s="155">
        <v>2.1958707222405859E-2</v>
      </c>
      <c r="N135" s="155">
        <v>4.9598197871795341E-2</v>
      </c>
      <c r="O135" s="155">
        <v>9.7127115982317019E-2</v>
      </c>
      <c r="P135" s="157">
        <v>4.1362926831753778E-2</v>
      </c>
      <c r="Q135" s="133"/>
    </row>
    <row r="136" spans="1:17" x14ac:dyDescent="0.25">
      <c r="A136" s="153" t="s">
        <v>117</v>
      </c>
      <c r="B136" s="154">
        <v>0.43378665851645065</v>
      </c>
      <c r="C136" s="155">
        <v>0.36372515703583658</v>
      </c>
      <c r="D136" s="155">
        <v>0.28134443188690833</v>
      </c>
      <c r="E136" s="155">
        <v>0.16321871457063364</v>
      </c>
      <c r="F136" s="155">
        <v>1.0511905925721711E-2</v>
      </c>
      <c r="G136" s="155">
        <v>0.40076915306782357</v>
      </c>
      <c r="H136" s="155">
        <v>0.11969993845075783</v>
      </c>
      <c r="I136" s="155">
        <v>1.0296061956471808E-2</v>
      </c>
      <c r="J136" s="155">
        <v>1.3219622510411712E-3</v>
      </c>
      <c r="K136" s="156">
        <v>0</v>
      </c>
      <c r="L136" s="155">
        <v>0.42715733540745487</v>
      </c>
      <c r="M136" s="155">
        <v>0.38402987829163243</v>
      </c>
      <c r="N136" s="155">
        <v>0.31991095630128585</v>
      </c>
      <c r="O136" s="155">
        <v>0.24679871200001274</v>
      </c>
      <c r="P136" s="157">
        <v>0.1301628145333843</v>
      </c>
      <c r="Q136" s="133"/>
    </row>
    <row r="137" spans="1:17" x14ac:dyDescent="0.25">
      <c r="A137" s="153" t="s">
        <v>118</v>
      </c>
      <c r="B137" s="154">
        <v>1.8533082538653119E-3</v>
      </c>
      <c r="C137" s="155">
        <v>2.6467029336701303E-3</v>
      </c>
      <c r="D137" s="155">
        <v>1.6885716216274128E-3</v>
      </c>
      <c r="E137" s="156">
        <v>0</v>
      </c>
      <c r="F137" s="156">
        <v>0</v>
      </c>
      <c r="G137" s="156">
        <v>0</v>
      </c>
      <c r="H137" s="156">
        <v>0</v>
      </c>
      <c r="I137" s="156">
        <v>0</v>
      </c>
      <c r="J137" s="156">
        <v>0</v>
      </c>
      <c r="K137" s="156">
        <v>0</v>
      </c>
      <c r="L137" s="155">
        <v>2.5091714487361573E-3</v>
      </c>
      <c r="M137" s="156">
        <v>0</v>
      </c>
      <c r="N137" s="155">
        <v>5.8961905859551819E-3</v>
      </c>
      <c r="O137" s="156">
        <v>0</v>
      </c>
      <c r="P137" s="158">
        <v>0</v>
      </c>
      <c r="Q137" s="133"/>
    </row>
    <row r="138" spans="1:17" x14ac:dyDescent="0.25">
      <c r="A138" s="153" t="s">
        <v>119</v>
      </c>
      <c r="B138" s="154">
        <v>9.0860777872063341E-4</v>
      </c>
      <c r="C138" s="155">
        <v>7.4424152635498768E-4</v>
      </c>
      <c r="D138" s="155">
        <v>2.6603627982468778E-3</v>
      </c>
      <c r="E138" s="155">
        <v>2.3962419002699757E-3</v>
      </c>
      <c r="F138" s="156">
        <v>0</v>
      </c>
      <c r="G138" s="155">
        <v>3.4063359503386792E-3</v>
      </c>
      <c r="H138" s="155">
        <v>3.2104134258746355E-3</v>
      </c>
      <c r="I138" s="156">
        <v>0</v>
      </c>
      <c r="J138" s="156">
        <v>0</v>
      </c>
      <c r="K138" s="156">
        <v>0</v>
      </c>
      <c r="L138" s="155">
        <v>1.2301529935511055E-3</v>
      </c>
      <c r="M138" s="155">
        <v>1.0095031413286419E-3</v>
      </c>
      <c r="N138" s="156">
        <v>0</v>
      </c>
      <c r="O138" s="155">
        <v>3.5798212677095875E-3</v>
      </c>
      <c r="P138" s="157">
        <v>8.4598874555532678E-4</v>
      </c>
      <c r="Q138" s="133"/>
    </row>
    <row r="139" spans="1:17" x14ac:dyDescent="0.25">
      <c r="A139" s="153" t="s">
        <v>120</v>
      </c>
      <c r="B139" s="154">
        <v>0.20093290340516826</v>
      </c>
      <c r="C139" s="155">
        <v>8.7734160653346438E-2</v>
      </c>
      <c r="D139" s="155">
        <v>4.4781408442861846E-2</v>
      </c>
      <c r="E139" s="155">
        <v>1.4593705761605649E-2</v>
      </c>
      <c r="F139" s="155">
        <v>3.8561031506236426E-4</v>
      </c>
      <c r="G139" s="155">
        <v>9.1747188957759421E-2</v>
      </c>
      <c r="H139" s="155">
        <v>9.7183353731339767E-3</v>
      </c>
      <c r="I139" s="156">
        <v>0</v>
      </c>
      <c r="J139" s="156">
        <v>0</v>
      </c>
      <c r="K139" s="156">
        <v>0</v>
      </c>
      <c r="L139" s="155">
        <v>0.22195245869722491</v>
      </c>
      <c r="M139" s="155">
        <v>0.10797930055757118</v>
      </c>
      <c r="N139" s="155">
        <v>6.0935476423345673E-2</v>
      </c>
      <c r="O139" s="155">
        <v>2.9681056194513302E-2</v>
      </c>
      <c r="P139" s="157">
        <v>1.4819272279076518E-2</v>
      </c>
      <c r="Q139" s="133"/>
    </row>
    <row r="140" spans="1:17" x14ac:dyDescent="0.25">
      <c r="A140" s="153" t="s">
        <v>121</v>
      </c>
      <c r="B140" s="159">
        <v>0</v>
      </c>
      <c r="C140" s="156">
        <v>0</v>
      </c>
      <c r="D140" s="156">
        <v>0</v>
      </c>
      <c r="E140" s="156">
        <v>0</v>
      </c>
      <c r="F140" s="155">
        <v>0.22381224826505278</v>
      </c>
      <c r="G140" s="156">
        <v>0</v>
      </c>
      <c r="H140" s="155">
        <v>1.229378907219624E-3</v>
      </c>
      <c r="I140" s="155">
        <v>2.542315445970483E-2</v>
      </c>
      <c r="J140" s="155">
        <v>0.18115053353730137</v>
      </c>
      <c r="K140" s="155">
        <v>0.60647990096947557</v>
      </c>
      <c r="L140" s="156">
        <v>0</v>
      </c>
      <c r="M140" s="156">
        <v>0</v>
      </c>
      <c r="N140" s="156">
        <v>0</v>
      </c>
      <c r="O140" s="156">
        <v>0</v>
      </c>
      <c r="P140" s="158">
        <v>0</v>
      </c>
      <c r="Q140" s="133"/>
    </row>
    <row r="141" spans="1:17" x14ac:dyDescent="0.25">
      <c r="A141" s="153" t="s">
        <v>122</v>
      </c>
      <c r="B141" s="154">
        <v>0.97851354295119464</v>
      </c>
      <c r="C141" s="155">
        <v>0.97548366744034853</v>
      </c>
      <c r="D141" s="155">
        <v>0.98554591248156476</v>
      </c>
      <c r="E141" s="155">
        <v>0.98877703901480785</v>
      </c>
      <c r="F141" s="155">
        <v>0.99823758707617183</v>
      </c>
      <c r="G141" s="155">
        <v>0.98000633525333902</v>
      </c>
      <c r="H141" s="155">
        <v>0.99110553453225891</v>
      </c>
      <c r="I141" s="155">
        <v>0.9967734943149178</v>
      </c>
      <c r="J141" s="156">
        <v>1</v>
      </c>
      <c r="K141" s="155">
        <v>0.99888368500999813</v>
      </c>
      <c r="L141" s="155">
        <v>0.98158608521003665</v>
      </c>
      <c r="M141" s="155">
        <v>0.9778585102019085</v>
      </c>
      <c r="N141" s="155">
        <v>0.97383291137367545</v>
      </c>
      <c r="O141" s="155">
        <v>0.98696633696488434</v>
      </c>
      <c r="P141" s="157">
        <v>0.99199806944723823</v>
      </c>
      <c r="Q141" s="133"/>
    </row>
    <row r="142" spans="1:17" ht="24" x14ac:dyDescent="0.25">
      <c r="A142" s="153" t="s">
        <v>123</v>
      </c>
      <c r="B142" s="154">
        <v>2.9107159790283887E-3</v>
      </c>
      <c r="C142" s="155">
        <v>4.1645276344928484E-3</v>
      </c>
      <c r="D142" s="155">
        <v>2.7715170263647678E-3</v>
      </c>
      <c r="E142" s="155">
        <v>2.16791747328646E-3</v>
      </c>
      <c r="F142" s="155">
        <v>6.3150062299262202E-4</v>
      </c>
      <c r="G142" s="155">
        <v>5.823852991359733E-3</v>
      </c>
      <c r="H142" s="155">
        <v>2.6103723645552464E-3</v>
      </c>
      <c r="I142" s="156">
        <v>0</v>
      </c>
      <c r="J142" s="156">
        <v>0</v>
      </c>
      <c r="K142" s="156">
        <v>0</v>
      </c>
      <c r="L142" s="155">
        <v>1.4812770860891573E-3</v>
      </c>
      <c r="M142" s="155">
        <v>3.5837994208982034E-3</v>
      </c>
      <c r="N142" s="155">
        <v>4.1067148594568642E-3</v>
      </c>
      <c r="O142" s="155">
        <v>3.0924200720307215E-3</v>
      </c>
      <c r="P142" s="157">
        <v>1.9681851127183497E-3</v>
      </c>
      <c r="Q142" s="133"/>
    </row>
    <row r="143" spans="1:17" x14ac:dyDescent="0.25">
      <c r="A143" s="153" t="s">
        <v>124</v>
      </c>
      <c r="B143" s="154">
        <v>1.1051852668730879E-2</v>
      </c>
      <c r="C143" s="155">
        <v>1.3215816718701262E-2</v>
      </c>
      <c r="D143" s="155">
        <v>5.7288692668685066E-3</v>
      </c>
      <c r="E143" s="155">
        <v>4.5129317118535375E-3</v>
      </c>
      <c r="F143" s="156">
        <v>0</v>
      </c>
      <c r="G143" s="155">
        <v>5.8141404550338264E-3</v>
      </c>
      <c r="H143" s="155">
        <v>3.1483480368392929E-3</v>
      </c>
      <c r="I143" s="156">
        <v>0</v>
      </c>
      <c r="J143" s="156">
        <v>0</v>
      </c>
      <c r="K143" s="156">
        <v>0</v>
      </c>
      <c r="L143" s="155">
        <v>9.1442429066342524E-3</v>
      </c>
      <c r="M143" s="155">
        <v>1.4273952404498576E-2</v>
      </c>
      <c r="N143" s="155">
        <v>1.3127084732012668E-2</v>
      </c>
      <c r="O143" s="155">
        <v>5.0351766790317307E-3</v>
      </c>
      <c r="P143" s="157">
        <v>1.9961330670240328E-3</v>
      </c>
      <c r="Q143" s="133"/>
    </row>
    <row r="144" spans="1:17" x14ac:dyDescent="0.25">
      <c r="A144" s="153" t="s">
        <v>125</v>
      </c>
      <c r="B144" s="154">
        <v>4.2995251215840738E-3</v>
      </c>
      <c r="C144" s="155">
        <v>4.0740042872017832E-3</v>
      </c>
      <c r="D144" s="155">
        <v>4.8298628780911084E-3</v>
      </c>
      <c r="E144" s="155">
        <v>3.6585233627849808E-3</v>
      </c>
      <c r="F144" s="155">
        <v>3.040721593050544E-4</v>
      </c>
      <c r="G144" s="155">
        <v>6.987995757353236E-3</v>
      </c>
      <c r="H144" s="155">
        <v>3.1357450663462476E-3</v>
      </c>
      <c r="I144" s="155">
        <v>1.1875215627800727E-3</v>
      </c>
      <c r="J144" s="156">
        <v>0</v>
      </c>
      <c r="K144" s="156">
        <v>0</v>
      </c>
      <c r="L144" s="155">
        <v>5.1641195025937236E-3</v>
      </c>
      <c r="M144" s="155">
        <v>2.1031867512046827E-4</v>
      </c>
      <c r="N144" s="155">
        <v>7.6181471057695533E-3</v>
      </c>
      <c r="O144" s="155">
        <v>3.3696877390871948E-3</v>
      </c>
      <c r="P144" s="157">
        <v>2.8209672990341813E-3</v>
      </c>
      <c r="Q144" s="133"/>
    </row>
    <row r="145" spans="1:17" x14ac:dyDescent="0.25">
      <c r="A145" s="153" t="s">
        <v>126</v>
      </c>
      <c r="B145" s="154">
        <v>7.0465140212110555E-4</v>
      </c>
      <c r="C145" s="155">
        <v>1.0171299330505798E-3</v>
      </c>
      <c r="D145" s="155">
        <v>1.1238383471103353E-3</v>
      </c>
      <c r="E145" s="156">
        <v>0</v>
      </c>
      <c r="F145" s="155">
        <v>8.2684014153076196E-4</v>
      </c>
      <c r="G145" s="156">
        <v>0</v>
      </c>
      <c r="H145" s="156">
        <v>0</v>
      </c>
      <c r="I145" s="155">
        <v>2.0389841223032229E-3</v>
      </c>
      <c r="J145" s="156">
        <v>0</v>
      </c>
      <c r="K145" s="155">
        <v>1.1163149900018782E-3</v>
      </c>
      <c r="L145" s="155">
        <v>9.5401894197936414E-4</v>
      </c>
      <c r="M145" s="155">
        <v>1.3796540856606165E-3</v>
      </c>
      <c r="N145" s="156">
        <v>0</v>
      </c>
      <c r="O145" s="155">
        <v>1.5363785449666128E-3</v>
      </c>
      <c r="P145" s="158">
        <v>0</v>
      </c>
      <c r="Q145" s="133"/>
    </row>
    <row r="146" spans="1:17" x14ac:dyDescent="0.25">
      <c r="A146" s="153" t="s">
        <v>127</v>
      </c>
      <c r="B146" s="154">
        <v>2.391218222715204E-3</v>
      </c>
      <c r="C146" s="155">
        <v>2.044853986205322E-3</v>
      </c>
      <c r="D146" s="156">
        <v>0</v>
      </c>
      <c r="E146" s="156">
        <v>0</v>
      </c>
      <c r="F146" s="156">
        <v>0</v>
      </c>
      <c r="G146" s="155">
        <v>1.3676755429147573E-3</v>
      </c>
      <c r="H146" s="156">
        <v>0</v>
      </c>
      <c r="I146" s="156">
        <v>0</v>
      </c>
      <c r="J146" s="156">
        <v>0</v>
      </c>
      <c r="K146" s="156">
        <v>0</v>
      </c>
      <c r="L146" s="155">
        <v>1.4962903603087225E-3</v>
      </c>
      <c r="M146" s="155">
        <v>2.6937652119142417E-3</v>
      </c>
      <c r="N146" s="155">
        <v>1.3151419290847218E-3</v>
      </c>
      <c r="O146" s="156">
        <v>0</v>
      </c>
      <c r="P146" s="158">
        <v>0</v>
      </c>
      <c r="Q146" s="133"/>
    </row>
    <row r="147" spans="1:17" x14ac:dyDescent="0.25">
      <c r="A147" s="153" t="s">
        <v>128</v>
      </c>
      <c r="B147" s="154">
        <v>0.9991198783584283</v>
      </c>
      <c r="C147" s="156">
        <v>1</v>
      </c>
      <c r="D147" s="155">
        <v>0.99930310430993718</v>
      </c>
      <c r="E147" s="155">
        <v>0.99874355226539313</v>
      </c>
      <c r="F147" s="155">
        <v>0.99917121572032352</v>
      </c>
      <c r="G147" s="156">
        <v>1</v>
      </c>
      <c r="H147" s="155">
        <v>0.99885149731297151</v>
      </c>
      <c r="I147" s="155">
        <v>0.99832240236375613</v>
      </c>
      <c r="J147" s="155">
        <v>0.99859410759981004</v>
      </c>
      <c r="K147" s="156">
        <v>1</v>
      </c>
      <c r="L147" s="155">
        <v>0.99880841404022203</v>
      </c>
      <c r="M147" s="156">
        <v>1</v>
      </c>
      <c r="N147" s="155">
        <v>0.99904668828333665</v>
      </c>
      <c r="O147" s="156">
        <v>1</v>
      </c>
      <c r="P147" s="157">
        <v>0.99872654207367839</v>
      </c>
      <c r="Q147" s="133"/>
    </row>
    <row r="148" spans="1:17" x14ac:dyDescent="0.25">
      <c r="A148" s="153" t="s">
        <v>129</v>
      </c>
      <c r="B148" s="154">
        <v>2.630807483503949E-2</v>
      </c>
      <c r="C148" s="155">
        <v>6.1222084016593528E-2</v>
      </c>
      <c r="D148" s="155">
        <v>0.10570399803021904</v>
      </c>
      <c r="E148" s="155">
        <v>0.11315520151173414</v>
      </c>
      <c r="F148" s="155">
        <v>0.13672414567408583</v>
      </c>
      <c r="G148" s="155">
        <v>0.1070070829711095</v>
      </c>
      <c r="H148" s="155">
        <v>0.11940127823023255</v>
      </c>
      <c r="I148" s="155">
        <v>0.12348680752111889</v>
      </c>
      <c r="J148" s="155">
        <v>9.7933960502112657E-2</v>
      </c>
      <c r="K148" s="155">
        <v>0.16454209607452358</v>
      </c>
      <c r="L148" s="155">
        <v>2.1667423136780262E-2</v>
      </c>
      <c r="M148" s="155">
        <v>5.2156672285272238E-2</v>
      </c>
      <c r="N148" s="155">
        <v>7.8344257606908246E-2</v>
      </c>
      <c r="O148" s="155">
        <v>9.1684708992263719E-2</v>
      </c>
      <c r="P148" s="157">
        <v>0.14180863128201623</v>
      </c>
      <c r="Q148" s="133"/>
    </row>
    <row r="149" spans="1:17" x14ac:dyDescent="0.25">
      <c r="A149" s="153" t="s">
        <v>130</v>
      </c>
      <c r="B149" s="154">
        <v>0.93201651520108209</v>
      </c>
      <c r="C149" s="155">
        <v>0.98213551025823687</v>
      </c>
      <c r="D149" s="155">
        <v>0.99411604899617023</v>
      </c>
      <c r="E149" s="155">
        <v>0.99601704898458143</v>
      </c>
      <c r="F149" s="155">
        <v>0.99223386784716849</v>
      </c>
      <c r="G149" s="155">
        <v>0.94787019834641228</v>
      </c>
      <c r="H149" s="155">
        <v>0.99354100515895483</v>
      </c>
      <c r="I149" s="155">
        <v>0.97988071057390425</v>
      </c>
      <c r="J149" s="155">
        <v>0.9935323750992987</v>
      </c>
      <c r="K149" s="155">
        <v>0.99823998660019053</v>
      </c>
      <c r="L149" s="155">
        <v>0.93056307534632676</v>
      </c>
      <c r="M149" s="155">
        <v>0.976509034137512</v>
      </c>
      <c r="N149" s="155">
        <v>0.98998274556835475</v>
      </c>
      <c r="O149" s="155">
        <v>0.99539651406567742</v>
      </c>
      <c r="P149" s="157">
        <v>0.9989831006509523</v>
      </c>
      <c r="Q149" s="133"/>
    </row>
    <row r="150" spans="1:17" x14ac:dyDescent="0.25">
      <c r="A150" s="153" t="s">
        <v>131</v>
      </c>
      <c r="B150" s="154">
        <v>1.6024219705491269E-3</v>
      </c>
      <c r="C150" s="155">
        <v>3.6676568458399723E-3</v>
      </c>
      <c r="D150" s="155">
        <v>1.2807269271573187E-2</v>
      </c>
      <c r="E150" s="155">
        <v>2.1882483203422457E-2</v>
      </c>
      <c r="F150" s="155">
        <v>5.7541206694155453E-2</v>
      </c>
      <c r="G150" s="155">
        <v>1.6084828382929434E-2</v>
      </c>
      <c r="H150" s="155">
        <v>3.021241979630725E-2</v>
      </c>
      <c r="I150" s="155">
        <v>1.7505394963008652E-2</v>
      </c>
      <c r="J150" s="155">
        <v>3.3361418838674009E-2</v>
      </c>
      <c r="K150" s="155">
        <v>0.1370649830228089</v>
      </c>
      <c r="L150" s="155">
        <v>1.1742593222036548E-3</v>
      </c>
      <c r="M150" s="155">
        <v>4.117001670802584E-3</v>
      </c>
      <c r="N150" s="155">
        <v>5.6588304782775583E-3</v>
      </c>
      <c r="O150" s="155">
        <v>9.5234536422186215E-3</v>
      </c>
      <c r="P150" s="157">
        <v>2.6552995643195732E-2</v>
      </c>
      <c r="Q150" s="133"/>
    </row>
    <row r="151" spans="1:17" x14ac:dyDescent="0.25">
      <c r="A151" s="153" t="s">
        <v>132</v>
      </c>
      <c r="B151" s="154">
        <v>2.135374724339063E-2</v>
      </c>
      <c r="C151" s="155">
        <v>4.258405567957995E-2</v>
      </c>
      <c r="D151" s="155">
        <v>9.9746429729621444E-2</v>
      </c>
      <c r="E151" s="155">
        <v>0.20394047852504085</v>
      </c>
      <c r="F151" s="155">
        <v>0.41437376059161424</v>
      </c>
      <c r="G151" s="155">
        <v>6.9243232616790246E-2</v>
      </c>
      <c r="H151" s="155">
        <v>0.18683670024924684</v>
      </c>
      <c r="I151" s="155">
        <v>0.24653687882654751</v>
      </c>
      <c r="J151" s="155">
        <v>0.2727056225360745</v>
      </c>
      <c r="K151" s="155">
        <v>0.6775411174433541</v>
      </c>
      <c r="L151" s="155">
        <v>1.9462303647121391E-2</v>
      </c>
      <c r="M151" s="155">
        <v>3.3745153725197007E-2</v>
      </c>
      <c r="N151" s="155">
        <v>6.1089447539219348E-2</v>
      </c>
      <c r="O151" s="155">
        <v>0.12513398852169916</v>
      </c>
      <c r="P151" s="157">
        <v>0.31125833936343583</v>
      </c>
      <c r="Q151" s="133"/>
    </row>
    <row r="152" spans="1:17" x14ac:dyDescent="0.25">
      <c r="A152" s="153" t="s">
        <v>133</v>
      </c>
      <c r="B152" s="154">
        <v>0.5495813728130815</v>
      </c>
      <c r="C152" s="155">
        <v>0.8459684486990211</v>
      </c>
      <c r="D152" s="155">
        <v>0.94396349686550907</v>
      </c>
      <c r="E152" s="155">
        <v>0.98176972240758464</v>
      </c>
      <c r="F152" s="155">
        <v>0.96289719041431454</v>
      </c>
      <c r="G152" s="155">
        <v>0.87890223729265859</v>
      </c>
      <c r="H152" s="155">
        <v>0.95043919633881868</v>
      </c>
      <c r="I152" s="155">
        <v>0.91816972948793441</v>
      </c>
      <c r="J152" s="155">
        <v>0.96817408381241221</v>
      </c>
      <c r="K152" s="155">
        <v>0.9950385332362699</v>
      </c>
      <c r="L152" s="155">
        <v>0.47554125252374185</v>
      </c>
      <c r="M152" s="155">
        <v>0.79172843103760382</v>
      </c>
      <c r="N152" s="155">
        <v>0.91263361631761486</v>
      </c>
      <c r="O152" s="155">
        <v>0.96391243813869643</v>
      </c>
      <c r="P152" s="157">
        <v>0.99051847871805532</v>
      </c>
      <c r="Q152" s="133"/>
    </row>
    <row r="153" spans="1:17" x14ac:dyDescent="0.25">
      <c r="A153" s="153" t="s">
        <v>134</v>
      </c>
      <c r="B153" s="154">
        <v>0.15787871746218207</v>
      </c>
      <c r="C153" s="155">
        <v>0.38707265199365992</v>
      </c>
      <c r="D153" s="155">
        <v>0.66266251389221587</v>
      </c>
      <c r="E153" s="155">
        <v>0.84917751836788213</v>
      </c>
      <c r="F153" s="155">
        <v>0.87773813758143082</v>
      </c>
      <c r="G153" s="155">
        <v>0.4827135608558013</v>
      </c>
      <c r="H153" s="155">
        <v>0.77639928489234222</v>
      </c>
      <c r="I153" s="155">
        <v>0.71896645479696863</v>
      </c>
      <c r="J153" s="155">
        <v>0.88861150227852115</v>
      </c>
      <c r="K153" s="155">
        <v>0.98882024870467555</v>
      </c>
      <c r="L153" s="155">
        <v>0.12386884765377418</v>
      </c>
      <c r="M153" s="155">
        <v>0.30864793602600288</v>
      </c>
      <c r="N153" s="155">
        <v>0.53160373189727339</v>
      </c>
      <c r="O153" s="155">
        <v>0.73461395598180323</v>
      </c>
      <c r="P153" s="157">
        <v>0.91384528300628698</v>
      </c>
      <c r="Q153" s="133"/>
    </row>
    <row r="154" spans="1:17" x14ac:dyDescent="0.25">
      <c r="A154" s="153" t="s">
        <v>135</v>
      </c>
      <c r="B154" s="154">
        <v>3.666284518695008E-2</v>
      </c>
      <c r="C154" s="155">
        <v>0.19235813102041771</v>
      </c>
      <c r="D154" s="155">
        <v>0.45352312543685885</v>
      </c>
      <c r="E154" s="155">
        <v>0.76520181544772781</v>
      </c>
      <c r="F154" s="155">
        <v>0.83621443565986198</v>
      </c>
      <c r="G154" s="155">
        <v>0.30128885284490986</v>
      </c>
      <c r="H154" s="155">
        <v>0.6626137237721994</v>
      </c>
      <c r="I154" s="155">
        <v>0.64166093939968838</v>
      </c>
      <c r="J154" s="155">
        <v>0.84289830216239103</v>
      </c>
      <c r="K154" s="155">
        <v>0.98536136439106103</v>
      </c>
      <c r="L154" s="155">
        <v>2.2443241002583991E-2</v>
      </c>
      <c r="M154" s="155">
        <v>0.11452523767457075</v>
      </c>
      <c r="N154" s="155">
        <v>0.30581818026540397</v>
      </c>
      <c r="O154" s="155">
        <v>0.58180441115322346</v>
      </c>
      <c r="P154" s="157">
        <v>0.8570082836091848</v>
      </c>
      <c r="Q154" s="133"/>
    </row>
    <row r="155" spans="1:17" x14ac:dyDescent="0.25">
      <c r="A155" s="153" t="s">
        <v>136</v>
      </c>
      <c r="B155" s="154">
        <v>4.5390035383024961E-3</v>
      </c>
      <c r="C155" s="155">
        <v>2.1171110643719904E-2</v>
      </c>
      <c r="D155" s="155">
        <v>8.060835281999483E-2</v>
      </c>
      <c r="E155" s="155">
        <v>0.30208940403126067</v>
      </c>
      <c r="F155" s="155">
        <v>0.54821235706068738</v>
      </c>
      <c r="G155" s="155">
        <v>5.2167911750056972E-2</v>
      </c>
      <c r="H155" s="155">
        <v>0.31195415586983372</v>
      </c>
      <c r="I155" s="155">
        <v>0.33520370483982997</v>
      </c>
      <c r="J155" s="155">
        <v>0.40345097891960702</v>
      </c>
      <c r="K155" s="155">
        <v>0.83720006067396047</v>
      </c>
      <c r="L155" s="155">
        <v>3.5955033813325713E-3</v>
      </c>
      <c r="M155" s="155">
        <v>7.2132202344649017E-3</v>
      </c>
      <c r="N155" s="155">
        <v>4.7767137356557729E-2</v>
      </c>
      <c r="O155" s="155">
        <v>0.10436228375765495</v>
      </c>
      <c r="P155" s="157">
        <v>0.45139196230583978</v>
      </c>
      <c r="Q155" s="133"/>
    </row>
    <row r="156" spans="1:17" x14ac:dyDescent="0.25">
      <c r="A156" s="153" t="s">
        <v>137</v>
      </c>
      <c r="B156" s="159">
        <v>0</v>
      </c>
      <c r="C156" s="155">
        <v>3.9257010284316912E-3</v>
      </c>
      <c r="D156" s="155">
        <v>5.7657275930475867E-3</v>
      </c>
      <c r="E156" s="155">
        <v>2.7126540285676539E-2</v>
      </c>
      <c r="F156" s="155">
        <v>6.9489575967999317E-2</v>
      </c>
      <c r="G156" s="155">
        <v>3.7121671769734638E-3</v>
      </c>
      <c r="H156" s="155">
        <v>5.0031799204495513E-2</v>
      </c>
      <c r="I156" s="155">
        <v>4.0121390593569374E-2</v>
      </c>
      <c r="J156" s="155">
        <v>4.5427185250628589E-2</v>
      </c>
      <c r="K156" s="155">
        <v>8.361546139638748E-2</v>
      </c>
      <c r="L156" s="156">
        <v>0</v>
      </c>
      <c r="M156" s="155">
        <v>3.1364538504639449E-3</v>
      </c>
      <c r="N156" s="155">
        <v>4.7710605744172591E-3</v>
      </c>
      <c r="O156" s="155">
        <v>5.1807851939834658E-3</v>
      </c>
      <c r="P156" s="157">
        <v>5.4835405829479655E-2</v>
      </c>
      <c r="Q156" s="133"/>
    </row>
    <row r="157" spans="1:17" x14ac:dyDescent="0.25">
      <c r="A157" s="153" t="s">
        <v>138</v>
      </c>
      <c r="B157" s="154">
        <v>0.33002081373544412</v>
      </c>
      <c r="C157" s="155">
        <v>0.62232223207086568</v>
      </c>
      <c r="D157" s="155">
        <v>0.7771604056666116</v>
      </c>
      <c r="E157" s="155">
        <v>0.90877241421443167</v>
      </c>
      <c r="F157" s="155">
        <v>0.8181343069008713</v>
      </c>
      <c r="G157" s="155">
        <v>0.60898296377837957</v>
      </c>
      <c r="H157" s="155">
        <v>0.78612791015800787</v>
      </c>
      <c r="I157" s="155">
        <v>0.71427548404375563</v>
      </c>
      <c r="J157" s="155">
        <v>0.78308417074290471</v>
      </c>
      <c r="K157" s="155">
        <v>0.89073032083602044</v>
      </c>
      <c r="L157" s="155">
        <v>0.30953161813708635</v>
      </c>
      <c r="M157" s="155">
        <v>0.53828094135571503</v>
      </c>
      <c r="N157" s="155">
        <v>0.71443531653115322</v>
      </c>
      <c r="O157" s="155">
        <v>0.83195503706214713</v>
      </c>
      <c r="P157" s="157">
        <v>0.95646806073985435</v>
      </c>
      <c r="Q157" s="133"/>
    </row>
    <row r="158" spans="1:17" x14ac:dyDescent="0.25">
      <c r="A158" s="153" t="s">
        <v>139</v>
      </c>
      <c r="B158" s="154">
        <v>8.6898121423439917E-2</v>
      </c>
      <c r="C158" s="155">
        <v>0.1967597873172173</v>
      </c>
      <c r="D158" s="155">
        <v>0.35512904346825752</v>
      </c>
      <c r="E158" s="155">
        <v>0.51444759829069731</v>
      </c>
      <c r="F158" s="155">
        <v>0.64254654177855119</v>
      </c>
      <c r="G158" s="155">
        <v>0.21734327803861778</v>
      </c>
      <c r="H158" s="155">
        <v>0.49657397356267741</v>
      </c>
      <c r="I158" s="155">
        <v>0.50724126345089615</v>
      </c>
      <c r="J158" s="155">
        <v>0.56737228241891358</v>
      </c>
      <c r="K158" s="155">
        <v>0.79920194023927116</v>
      </c>
      <c r="L158" s="155">
        <v>8.297447866572169E-2</v>
      </c>
      <c r="M158" s="155">
        <v>0.14086752101563429</v>
      </c>
      <c r="N158" s="155">
        <v>0.28328959853589447</v>
      </c>
      <c r="O158" s="155">
        <v>0.40784533561514935</v>
      </c>
      <c r="P158" s="157">
        <v>0.60695650540846258</v>
      </c>
      <c r="Q158" s="133"/>
    </row>
    <row r="159" spans="1:17" x14ac:dyDescent="0.25">
      <c r="A159" s="153" t="s">
        <v>140</v>
      </c>
      <c r="B159" s="154">
        <v>0.25158183051493943</v>
      </c>
      <c r="C159" s="155">
        <v>0.44958134862884114</v>
      </c>
      <c r="D159" s="155">
        <v>0.55528410987978016</v>
      </c>
      <c r="E159" s="155">
        <v>0.71719480087458032</v>
      </c>
      <c r="F159" s="155">
        <v>0.77756206501551139</v>
      </c>
      <c r="G159" s="155">
        <v>0.46597891880930759</v>
      </c>
      <c r="H159" s="155">
        <v>0.67720000881789388</v>
      </c>
      <c r="I159" s="155">
        <v>0.66226697063780915</v>
      </c>
      <c r="J159" s="155">
        <v>0.75733974183997488</v>
      </c>
      <c r="K159" s="155">
        <v>0.87058080286018891</v>
      </c>
      <c r="L159" s="155">
        <v>0.21211569235700301</v>
      </c>
      <c r="M159" s="155">
        <v>0.39396455189689822</v>
      </c>
      <c r="N159" s="155">
        <v>0.5284782352364048</v>
      </c>
      <c r="O159" s="155">
        <v>0.59550062409172333</v>
      </c>
      <c r="P159" s="157">
        <v>0.78412682273009748</v>
      </c>
      <c r="Q159" s="133"/>
    </row>
    <row r="160" spans="1:17" x14ac:dyDescent="0.25">
      <c r="A160" s="153" t="s">
        <v>141</v>
      </c>
      <c r="B160" s="154">
        <v>0.18504859836966331</v>
      </c>
      <c r="C160" s="155">
        <v>0.37102371975109805</v>
      </c>
      <c r="D160" s="155">
        <v>0.51821597586604051</v>
      </c>
      <c r="E160" s="155">
        <v>0.65137689662948739</v>
      </c>
      <c r="F160" s="155">
        <v>0.64166588930008173</v>
      </c>
      <c r="G160" s="155">
        <v>0.40339503496932666</v>
      </c>
      <c r="H160" s="155">
        <v>0.60436793579519454</v>
      </c>
      <c r="I160" s="155">
        <v>0.53806305339387039</v>
      </c>
      <c r="J160" s="155">
        <v>0.60345818526532258</v>
      </c>
      <c r="K160" s="155">
        <v>0.72363119016425925</v>
      </c>
      <c r="L160" s="155">
        <v>0.15656140093767074</v>
      </c>
      <c r="M160" s="155">
        <v>0.33745511465066619</v>
      </c>
      <c r="N160" s="155">
        <v>0.4583170135785849</v>
      </c>
      <c r="O160" s="155">
        <v>0.53651454792527409</v>
      </c>
      <c r="P160" s="157">
        <v>0.70590183419598829</v>
      </c>
      <c r="Q160" s="133"/>
    </row>
    <row r="161" spans="1:17" x14ac:dyDescent="0.25">
      <c r="A161" s="153" t="s">
        <v>142</v>
      </c>
      <c r="B161" s="154">
        <v>0.65563391958856421</v>
      </c>
      <c r="C161" s="155">
        <v>0.81528159710776493</v>
      </c>
      <c r="D161" s="155">
        <v>0.91373592960233985</v>
      </c>
      <c r="E161" s="155">
        <v>0.95353017273052088</v>
      </c>
      <c r="F161" s="155">
        <v>0.92329472705762738</v>
      </c>
      <c r="G161" s="155">
        <v>0.783458591475648</v>
      </c>
      <c r="H161" s="155">
        <v>0.90756363958728625</v>
      </c>
      <c r="I161" s="155">
        <v>0.85892228057829623</v>
      </c>
      <c r="J161" s="155">
        <v>0.905996846034828</v>
      </c>
      <c r="K161" s="155">
        <v>0.97386318216966483</v>
      </c>
      <c r="L161" s="155">
        <v>0.61173249043760292</v>
      </c>
      <c r="M161" s="155">
        <v>0.80374722082672689</v>
      </c>
      <c r="N161" s="155">
        <v>0.86517850478654645</v>
      </c>
      <c r="O161" s="155">
        <v>0.94519355261177174</v>
      </c>
      <c r="P161" s="157">
        <v>0.98053477179214454</v>
      </c>
      <c r="Q161" s="133"/>
    </row>
    <row r="162" spans="1:17" x14ac:dyDescent="0.25">
      <c r="A162" s="153" t="s">
        <v>143</v>
      </c>
      <c r="B162" s="154">
        <v>8.0215256817805419E-2</v>
      </c>
      <c r="C162" s="155">
        <v>0.2147151190165682</v>
      </c>
      <c r="D162" s="155">
        <v>0.32591853197001969</v>
      </c>
      <c r="E162" s="155">
        <v>0.49123089724664248</v>
      </c>
      <c r="F162" s="155">
        <v>0.69095069515534491</v>
      </c>
      <c r="G162" s="155">
        <v>0.313286234319964</v>
      </c>
      <c r="H162" s="155">
        <v>0.46822033440450056</v>
      </c>
      <c r="I162" s="155">
        <v>0.46574545574247395</v>
      </c>
      <c r="J162" s="155">
        <v>0.65023748463694697</v>
      </c>
      <c r="K162" s="155">
        <v>0.95450407333506293</v>
      </c>
      <c r="L162" s="155">
        <v>5.234027847796302E-2</v>
      </c>
      <c r="M162" s="155">
        <v>0.16406096610861012</v>
      </c>
      <c r="N162" s="155">
        <v>0.28307322758482556</v>
      </c>
      <c r="O162" s="155">
        <v>0.33560075093682384</v>
      </c>
      <c r="P162" s="157">
        <v>0.59465401770326454</v>
      </c>
      <c r="Q162" s="133"/>
    </row>
    <row r="163" spans="1:17" x14ac:dyDescent="0.25">
      <c r="A163" s="153" t="s">
        <v>144</v>
      </c>
      <c r="B163" s="154">
        <v>8.0836354406768743E-2</v>
      </c>
      <c r="C163" s="155">
        <v>0.17019389963056397</v>
      </c>
      <c r="D163" s="155">
        <v>0.24830167204911185</v>
      </c>
      <c r="E163" s="155">
        <v>0.35620479221424806</v>
      </c>
      <c r="F163" s="155">
        <v>0.29303264423731523</v>
      </c>
      <c r="G163" s="155">
        <v>0.20572730709117426</v>
      </c>
      <c r="H163" s="155">
        <v>0.30710128746558196</v>
      </c>
      <c r="I163" s="155">
        <v>0.27469385501423654</v>
      </c>
      <c r="J163" s="155">
        <v>0.25508065530436896</v>
      </c>
      <c r="K163" s="155">
        <v>0.19367681276636375</v>
      </c>
      <c r="L163" s="155">
        <v>6.3054558991536336E-2</v>
      </c>
      <c r="M163" s="155">
        <v>0.13232968332491477</v>
      </c>
      <c r="N163" s="155">
        <v>0.21505108862253264</v>
      </c>
      <c r="O163" s="155">
        <v>0.26740675299921057</v>
      </c>
      <c r="P163" s="157">
        <v>0.45565552029728323</v>
      </c>
      <c r="Q163" s="133"/>
    </row>
    <row r="164" spans="1:17" x14ac:dyDescent="0.25">
      <c r="A164" s="153" t="s">
        <v>145</v>
      </c>
      <c r="B164" s="154">
        <v>0.58321717623146341</v>
      </c>
      <c r="C164" s="155">
        <v>0.65298425631543133</v>
      </c>
      <c r="D164" s="155">
        <v>0.72336131767715306</v>
      </c>
      <c r="E164" s="155">
        <v>0.82876060347228464</v>
      </c>
      <c r="F164" s="155">
        <v>0.82673443274960212</v>
      </c>
      <c r="G164" s="155">
        <v>0.63374528312886169</v>
      </c>
      <c r="H164" s="155">
        <v>0.70262917945072789</v>
      </c>
      <c r="I164" s="155">
        <v>0.74164655899234844</v>
      </c>
      <c r="J164" s="155">
        <v>0.81656420395260065</v>
      </c>
      <c r="K164" s="155">
        <v>0.91197695209392493</v>
      </c>
      <c r="L164" s="155">
        <v>0.57492182905789546</v>
      </c>
      <c r="M164" s="155">
        <v>0.65112940255309415</v>
      </c>
      <c r="N164" s="155">
        <v>0.66815062585933072</v>
      </c>
      <c r="O164" s="155">
        <v>0.76511453835327536</v>
      </c>
      <c r="P164" s="157">
        <v>0.89298491747641784</v>
      </c>
      <c r="Q164" s="133"/>
    </row>
    <row r="165" spans="1:17" x14ac:dyDescent="0.25">
      <c r="A165" s="153" t="s">
        <v>146</v>
      </c>
      <c r="B165" s="154">
        <v>8.9997982355221728E-3</v>
      </c>
      <c r="C165" s="155">
        <v>2.227424962263596E-2</v>
      </c>
      <c r="D165" s="155">
        <v>2.4675502891303481E-2</v>
      </c>
      <c r="E165" s="155">
        <v>3.7031990204216887E-2</v>
      </c>
      <c r="F165" s="155">
        <v>5.7288391459945458E-2</v>
      </c>
      <c r="G165" s="155">
        <v>3.3896942835776683E-2</v>
      </c>
      <c r="H165" s="155">
        <v>4.2732626156962772E-2</v>
      </c>
      <c r="I165" s="155">
        <v>5.8673579224735636E-2</v>
      </c>
      <c r="J165" s="155">
        <v>3.1977786573522494E-2</v>
      </c>
      <c r="K165" s="155">
        <v>1.8247727020274038E-2</v>
      </c>
      <c r="L165" s="155">
        <v>6.321304974908272E-3</v>
      </c>
      <c r="M165" s="155">
        <v>1.670572985075356E-2</v>
      </c>
      <c r="N165" s="155">
        <v>2.4343778677846529E-2</v>
      </c>
      <c r="O165" s="155">
        <v>2.6599512950179489E-2</v>
      </c>
      <c r="P165" s="157">
        <v>7.0182958552173907E-2</v>
      </c>
      <c r="Q165" s="133"/>
    </row>
    <row r="166" spans="1:17" x14ac:dyDescent="0.25">
      <c r="A166" s="153" t="s">
        <v>147</v>
      </c>
      <c r="B166" s="154">
        <v>0.40839741659551682</v>
      </c>
      <c r="C166" s="155">
        <v>0.48888795198231855</v>
      </c>
      <c r="D166" s="155">
        <v>0.6144783628813012</v>
      </c>
      <c r="E166" s="155">
        <v>0.62847810131853332</v>
      </c>
      <c r="F166" s="155">
        <v>0.36449316752606886</v>
      </c>
      <c r="G166" s="155">
        <v>0.53640987901635706</v>
      </c>
      <c r="H166" s="155">
        <v>0.507257435207916</v>
      </c>
      <c r="I166" s="155">
        <v>0.47232711507380998</v>
      </c>
      <c r="J166" s="155">
        <v>0.34180135945446677</v>
      </c>
      <c r="K166" s="155">
        <v>0.10645719508650235</v>
      </c>
      <c r="L166" s="155">
        <v>0.37532442940576766</v>
      </c>
      <c r="M166" s="155">
        <v>0.47027381672834073</v>
      </c>
      <c r="N166" s="155">
        <v>0.5551887793908844</v>
      </c>
      <c r="O166" s="155">
        <v>0.65303025734163256</v>
      </c>
      <c r="P166" s="157">
        <v>0.66426256749954848</v>
      </c>
      <c r="Q166" s="133"/>
    </row>
    <row r="167" spans="1:17" x14ac:dyDescent="0.25">
      <c r="A167" s="153" t="s">
        <v>148</v>
      </c>
      <c r="B167" s="154">
        <v>0.52989292492390727</v>
      </c>
      <c r="C167" s="155">
        <v>0.67488670411297369</v>
      </c>
      <c r="D167" s="155">
        <v>0.6607053354084057</v>
      </c>
      <c r="E167" s="155">
        <v>0.69906113724522279</v>
      </c>
      <c r="F167" s="155">
        <v>0.5030830463012067</v>
      </c>
      <c r="G167" s="155">
        <v>0.57158192841088218</v>
      </c>
      <c r="H167" s="155">
        <v>0.58589493738631293</v>
      </c>
      <c r="I167" s="155">
        <v>0.50124099150253987</v>
      </c>
      <c r="J167" s="155">
        <v>0.47767112616751956</v>
      </c>
      <c r="K167" s="155">
        <v>0.37975049102374875</v>
      </c>
      <c r="L167" s="155">
        <v>0.50557369162799948</v>
      </c>
      <c r="M167" s="155">
        <v>0.66824795870011278</v>
      </c>
      <c r="N167" s="155">
        <v>0.66998892082909034</v>
      </c>
      <c r="O167" s="155">
        <v>0.6894993577580365</v>
      </c>
      <c r="P167" s="157">
        <v>0.74740013152301044</v>
      </c>
      <c r="Q167" s="133"/>
    </row>
    <row r="168" spans="1:17" x14ac:dyDescent="0.25">
      <c r="A168" s="153" t="s">
        <v>149</v>
      </c>
      <c r="B168" s="154">
        <v>0.15983273932208625</v>
      </c>
      <c r="C168" s="155">
        <v>0.36082470329163857</v>
      </c>
      <c r="D168" s="155">
        <v>0.55288593933905639</v>
      </c>
      <c r="E168" s="155">
        <v>0.66107305042869924</v>
      </c>
      <c r="F168" s="155">
        <v>0.56758571233840094</v>
      </c>
      <c r="G168" s="155">
        <v>0.4003979363501266</v>
      </c>
      <c r="H168" s="155">
        <v>0.5556025049189196</v>
      </c>
      <c r="I168" s="155">
        <v>0.68061938664104527</v>
      </c>
      <c r="J168" s="155">
        <v>0.61182091693773299</v>
      </c>
      <c r="K168" s="155">
        <v>0.3020859016789002</v>
      </c>
      <c r="L168" s="155">
        <v>0.13025568071516894</v>
      </c>
      <c r="M168" s="155">
        <v>0.28841879303092455</v>
      </c>
      <c r="N168" s="155">
        <v>0.46756916848065361</v>
      </c>
      <c r="O168" s="155">
        <v>0.59522493574857216</v>
      </c>
      <c r="P168" s="157">
        <v>0.74989034487184492</v>
      </c>
      <c r="Q168" s="133"/>
    </row>
    <row r="169" spans="1:17" x14ac:dyDescent="0.25">
      <c r="A169" s="153" t="s">
        <v>150</v>
      </c>
      <c r="B169" s="154">
        <v>5.2493213997485168E-3</v>
      </c>
      <c r="C169" s="155">
        <v>1.3205178674955595E-2</v>
      </c>
      <c r="D169" s="155">
        <v>2.4741422402724859E-2</v>
      </c>
      <c r="E169" s="155">
        <v>8.5901712132293487E-2</v>
      </c>
      <c r="F169" s="155">
        <v>4.5294925961929917E-2</v>
      </c>
      <c r="G169" s="155">
        <v>2.7113338408730113E-2</v>
      </c>
      <c r="H169" s="155">
        <v>3.8732270172061531E-2</v>
      </c>
      <c r="I169" s="155">
        <v>2.3358228867630514E-2</v>
      </c>
      <c r="J169" s="155">
        <v>1.7088770293744136E-2</v>
      </c>
      <c r="K169" s="155">
        <v>3.4510150492116946E-3</v>
      </c>
      <c r="L169" s="155">
        <v>3.595878112372268E-3</v>
      </c>
      <c r="M169" s="155">
        <v>9.7237075659268452E-3</v>
      </c>
      <c r="N169" s="155">
        <v>1.0589436358416077E-2</v>
      </c>
      <c r="O169" s="155">
        <v>4.4316203382889247E-2</v>
      </c>
      <c r="P169" s="157">
        <v>0.13887531341686074</v>
      </c>
      <c r="Q169" s="133"/>
    </row>
    <row r="170" spans="1:17" x14ac:dyDescent="0.25">
      <c r="A170" s="153" t="s">
        <v>151</v>
      </c>
      <c r="B170" s="154">
        <v>0.93366404531726266</v>
      </c>
      <c r="C170" s="155">
        <v>0.94015683970705144</v>
      </c>
      <c r="D170" s="155">
        <v>0.94765646425375483</v>
      </c>
      <c r="E170" s="155">
        <v>0.92954825220891579</v>
      </c>
      <c r="F170" s="155">
        <v>0.29106129615124271</v>
      </c>
      <c r="G170" s="155">
        <v>0.92333034831653538</v>
      </c>
      <c r="H170" s="155">
        <v>0.79850897276315647</v>
      </c>
      <c r="I170" s="155">
        <v>0.3939903242688505</v>
      </c>
      <c r="J170" s="155">
        <v>0.11372435178879954</v>
      </c>
      <c r="K170" s="155">
        <v>3.1731898007617818E-2</v>
      </c>
      <c r="L170" s="155">
        <v>0.92980202597793637</v>
      </c>
      <c r="M170" s="155">
        <v>0.93872982672818295</v>
      </c>
      <c r="N170" s="155">
        <v>0.94428261996378138</v>
      </c>
      <c r="O170" s="155">
        <v>0.95755852955079723</v>
      </c>
      <c r="P170" s="157">
        <v>0.93610909265017705</v>
      </c>
      <c r="Q170" s="133"/>
    </row>
    <row r="171" spans="1:17" x14ac:dyDescent="0.25">
      <c r="A171" s="153" t="s">
        <v>152</v>
      </c>
      <c r="B171" s="154">
        <v>0.94057355843432366</v>
      </c>
      <c r="C171" s="155">
        <v>0.98196042537852068</v>
      </c>
      <c r="D171" s="155">
        <v>0.98911441653837862</v>
      </c>
      <c r="E171" s="155">
        <v>0.99644470347304448</v>
      </c>
      <c r="F171" s="155">
        <v>0.99381281605678173</v>
      </c>
      <c r="G171" s="155">
        <v>0.98246236627368966</v>
      </c>
      <c r="H171" s="155">
        <v>0.98519731659781684</v>
      </c>
      <c r="I171" s="155">
        <v>0.9890056142406497</v>
      </c>
      <c r="J171" s="155">
        <v>0.9918167588473541</v>
      </c>
      <c r="K171" s="155">
        <v>0.99836569765977756</v>
      </c>
      <c r="L171" s="155">
        <v>0.92488345677745198</v>
      </c>
      <c r="M171" s="155">
        <v>0.98138031027110706</v>
      </c>
      <c r="N171" s="155">
        <v>0.98178972315834534</v>
      </c>
      <c r="O171" s="155">
        <v>0.9985890396588275</v>
      </c>
      <c r="P171" s="158">
        <v>1</v>
      </c>
      <c r="Q171" s="133"/>
    </row>
    <row r="172" spans="1:17" x14ac:dyDescent="0.25">
      <c r="A172" s="153" t="s">
        <v>153</v>
      </c>
      <c r="B172" s="154">
        <v>0.2041483965292514</v>
      </c>
      <c r="C172" s="155">
        <v>0.30439152278491227</v>
      </c>
      <c r="D172" s="155">
        <v>0.35157068601985009</v>
      </c>
      <c r="E172" s="155">
        <v>0.43357601995489614</v>
      </c>
      <c r="F172" s="155">
        <v>0.52512606724637367</v>
      </c>
      <c r="G172" s="155">
        <v>0.16709212904448215</v>
      </c>
      <c r="H172" s="155">
        <v>0.34548371450915899</v>
      </c>
      <c r="I172" s="155">
        <v>0.35169763015786459</v>
      </c>
      <c r="J172" s="155">
        <v>0.39771303828020127</v>
      </c>
      <c r="K172" s="155">
        <v>0.76142783322313234</v>
      </c>
      <c r="L172" s="155">
        <v>0.19939253036531102</v>
      </c>
      <c r="M172" s="155">
        <v>0.28790791773266322</v>
      </c>
      <c r="N172" s="155">
        <v>0.33558331027935717</v>
      </c>
      <c r="O172" s="155">
        <v>0.41371554851494519</v>
      </c>
      <c r="P172" s="157">
        <v>0.52094069006293042</v>
      </c>
      <c r="Q172" s="133"/>
    </row>
    <row r="173" spans="1:17" x14ac:dyDescent="0.25">
      <c r="A173" s="153" t="s">
        <v>154</v>
      </c>
      <c r="B173" s="154">
        <v>4.8523602510783931E-4</v>
      </c>
      <c r="C173" s="155">
        <v>4.0111423448411111E-3</v>
      </c>
      <c r="D173" s="155">
        <v>5.2593160495769892E-3</v>
      </c>
      <c r="E173" s="155">
        <v>1.642370969773729E-2</v>
      </c>
      <c r="F173" s="155">
        <v>2.2474678236170234E-2</v>
      </c>
      <c r="G173" s="155">
        <v>8.1114140713567113E-3</v>
      </c>
      <c r="H173" s="155">
        <v>2.4101895657489346E-2</v>
      </c>
      <c r="I173" s="155">
        <v>5.290746525588759E-3</v>
      </c>
      <c r="J173" s="155">
        <v>1.0269215304303218E-2</v>
      </c>
      <c r="K173" s="155">
        <v>2.5875170157469245E-2</v>
      </c>
      <c r="L173" s="156">
        <v>0</v>
      </c>
      <c r="M173" s="155">
        <v>1.635616384363668E-3</v>
      </c>
      <c r="N173" s="155">
        <v>6.1627656666543018E-3</v>
      </c>
      <c r="O173" s="155">
        <v>3.5674334735794535E-3</v>
      </c>
      <c r="P173" s="157">
        <v>3.0293917605834768E-2</v>
      </c>
      <c r="Q173" s="133"/>
    </row>
    <row r="174" spans="1:17" x14ac:dyDescent="0.25">
      <c r="A174" s="153" t="s">
        <v>155</v>
      </c>
      <c r="B174" s="159">
        <v>0</v>
      </c>
      <c r="C174" s="155">
        <v>6.8336335920688752E-4</v>
      </c>
      <c r="D174" s="155">
        <v>3.4726642265228229E-3</v>
      </c>
      <c r="E174" s="155">
        <v>1.2855482546233133E-2</v>
      </c>
      <c r="F174" s="155">
        <v>4.395004495038729E-2</v>
      </c>
      <c r="G174" s="155">
        <v>3.3476665233640227E-3</v>
      </c>
      <c r="H174" s="155">
        <v>8.5905071972180828E-3</v>
      </c>
      <c r="I174" s="155">
        <v>4.1356746944519358E-3</v>
      </c>
      <c r="J174" s="155">
        <v>6.1774230053298837E-3</v>
      </c>
      <c r="K174" s="155">
        <v>8.4168738424753212E-2</v>
      </c>
      <c r="L174" s="156">
        <v>0</v>
      </c>
      <c r="M174" s="156">
        <v>0</v>
      </c>
      <c r="N174" s="155">
        <v>2.2721552631340233E-3</v>
      </c>
      <c r="O174" s="155">
        <v>6.0548499795562783E-3</v>
      </c>
      <c r="P174" s="157">
        <v>4.0298651181122559E-2</v>
      </c>
      <c r="Q174" s="133"/>
    </row>
    <row r="175" spans="1:17" x14ac:dyDescent="0.25">
      <c r="A175" s="153" t="s">
        <v>156</v>
      </c>
      <c r="B175" s="154">
        <v>2.6745392823906887E-2</v>
      </c>
      <c r="C175" s="155">
        <v>0.14580130980272757</v>
      </c>
      <c r="D175" s="155">
        <v>0.39492926137883305</v>
      </c>
      <c r="E175" s="155">
        <v>0.73058512089290339</v>
      </c>
      <c r="F175" s="155">
        <v>0.92551253409071854</v>
      </c>
      <c r="G175" s="155">
        <v>0.26175472828989765</v>
      </c>
      <c r="H175" s="155">
        <v>0.67399699724149564</v>
      </c>
      <c r="I175" s="155">
        <v>0.85157868423146255</v>
      </c>
      <c r="J175" s="155">
        <v>0.94818886851328121</v>
      </c>
      <c r="K175" s="155">
        <v>0.99107722635662765</v>
      </c>
      <c r="L175" s="155">
        <v>1.9391851541367362E-2</v>
      </c>
      <c r="M175" s="155">
        <v>8.2443344030795881E-2</v>
      </c>
      <c r="N175" s="155">
        <v>0.24249225316639239</v>
      </c>
      <c r="O175" s="155">
        <v>0.50166235914431545</v>
      </c>
      <c r="P175" s="157">
        <v>0.84751598670584916</v>
      </c>
      <c r="Q175" s="133"/>
    </row>
    <row r="176" spans="1:17" x14ac:dyDescent="0.25">
      <c r="A176" s="153" t="s">
        <v>157</v>
      </c>
      <c r="B176" s="154">
        <v>6.8190351654160986E-2</v>
      </c>
      <c r="C176" s="155">
        <v>0.16485113211265201</v>
      </c>
      <c r="D176" s="155">
        <v>0.26788434444157294</v>
      </c>
      <c r="E176" s="155">
        <v>0.41886168730356044</v>
      </c>
      <c r="F176" s="155">
        <v>0.4722061126317878</v>
      </c>
      <c r="G176" s="155">
        <v>0.19372047669196008</v>
      </c>
      <c r="H176" s="155">
        <v>0.35593199340192977</v>
      </c>
      <c r="I176" s="155">
        <v>0.32417005721544734</v>
      </c>
      <c r="J176" s="155">
        <v>0.37993012562191247</v>
      </c>
      <c r="K176" s="155">
        <v>0.64781169246579007</v>
      </c>
      <c r="L176" s="155">
        <v>5.3723748092400901E-2</v>
      </c>
      <c r="M176" s="155">
        <v>0.13369127256978203</v>
      </c>
      <c r="N176" s="155">
        <v>0.21667908873023545</v>
      </c>
      <c r="O176" s="155">
        <v>0.29990336730472689</v>
      </c>
      <c r="P176" s="157">
        <v>0.51509716096418079</v>
      </c>
      <c r="Q176" s="133"/>
    </row>
    <row r="177" spans="1:17" x14ac:dyDescent="0.25">
      <c r="A177" s="153" t="s">
        <v>158</v>
      </c>
      <c r="B177" s="154">
        <v>0.34795237061854878</v>
      </c>
      <c r="C177" s="155">
        <v>0.4659145750022079</v>
      </c>
      <c r="D177" s="155">
        <v>0.54563072145169089</v>
      </c>
      <c r="E177" s="155">
        <v>0.57244709040146047</v>
      </c>
      <c r="F177" s="155">
        <v>0.30546192230186159</v>
      </c>
      <c r="G177" s="155">
        <v>0.44629120621229296</v>
      </c>
      <c r="H177" s="155">
        <v>0.47098343600245623</v>
      </c>
      <c r="I177" s="155">
        <v>0.28983765004434048</v>
      </c>
      <c r="J177" s="155">
        <v>0.20943470478092244</v>
      </c>
      <c r="K177" s="155">
        <v>0.19579809001962167</v>
      </c>
      <c r="L177" s="155">
        <v>0.32369402770189148</v>
      </c>
      <c r="M177" s="155">
        <v>0.45024223364216542</v>
      </c>
      <c r="N177" s="155">
        <v>0.52033651313933227</v>
      </c>
      <c r="O177" s="155">
        <v>0.56409698981600764</v>
      </c>
      <c r="P177" s="157">
        <v>0.6241985251721236</v>
      </c>
      <c r="Q177" s="133"/>
    </row>
    <row r="178" spans="1:17" x14ac:dyDescent="0.25">
      <c r="A178" s="153" t="s">
        <v>159</v>
      </c>
      <c r="B178" s="154">
        <v>4.6862292491197555E-2</v>
      </c>
      <c r="C178" s="155">
        <v>5.1306989975926212E-2</v>
      </c>
      <c r="D178" s="155">
        <v>4.5690602351171061E-2</v>
      </c>
      <c r="E178" s="155">
        <v>5.8846256571694969E-2</v>
      </c>
      <c r="F178" s="155">
        <v>2.6987928325576269E-2</v>
      </c>
      <c r="G178" s="155">
        <v>4.1636385629841115E-2</v>
      </c>
      <c r="H178" s="155">
        <v>3.4771055872131557E-2</v>
      </c>
      <c r="I178" s="155">
        <v>1.8334828918868652E-2</v>
      </c>
      <c r="J178" s="155">
        <v>1.7182970020410089E-2</v>
      </c>
      <c r="K178" s="155">
        <v>1.9910894392363376E-2</v>
      </c>
      <c r="L178" s="155">
        <v>3.884712430848275E-2</v>
      </c>
      <c r="M178" s="155">
        <v>5.5547372207871225E-2</v>
      </c>
      <c r="N178" s="155">
        <v>5.9716774641004076E-2</v>
      </c>
      <c r="O178" s="155">
        <v>4.3135833209305183E-2</v>
      </c>
      <c r="P178" s="157">
        <v>7.0040386501746543E-2</v>
      </c>
      <c r="Q178" s="133"/>
    </row>
    <row r="179" spans="1:17" x14ac:dyDescent="0.25">
      <c r="A179" s="153" t="s">
        <v>160</v>
      </c>
      <c r="B179" s="154">
        <v>0.23966596738368531</v>
      </c>
      <c r="C179" s="155">
        <v>0.20290506336648056</v>
      </c>
      <c r="D179" s="155">
        <v>0.19294227076334847</v>
      </c>
      <c r="E179" s="155">
        <v>0.21376306940853496</v>
      </c>
      <c r="F179" s="155">
        <v>4.6443797558649316E-2</v>
      </c>
      <c r="G179" s="155">
        <v>0.22049085083552239</v>
      </c>
      <c r="H179" s="155">
        <v>9.5259683546129806E-2</v>
      </c>
      <c r="I179" s="155">
        <v>5.7311793590951191E-2</v>
      </c>
      <c r="J179" s="155">
        <v>1.3057189773915779E-2</v>
      </c>
      <c r="K179" s="155">
        <v>7.1240386212798974E-3</v>
      </c>
      <c r="L179" s="155">
        <v>0.24252896322908671</v>
      </c>
      <c r="M179" s="155">
        <v>0.19748646596622293</v>
      </c>
      <c r="N179" s="155">
        <v>0.19683430929965323</v>
      </c>
      <c r="O179" s="155">
        <v>0.20500011515570568</v>
      </c>
      <c r="P179" s="157">
        <v>0.24065318208640571</v>
      </c>
      <c r="Q179" s="133"/>
    </row>
    <row r="180" spans="1:17" x14ac:dyDescent="0.25">
      <c r="A180" s="153" t="s">
        <v>161</v>
      </c>
      <c r="B180" s="154">
        <v>0.18358718110153605</v>
      </c>
      <c r="C180" s="155">
        <v>0.33073035605700923</v>
      </c>
      <c r="D180" s="155">
        <v>0.42873371753131062</v>
      </c>
      <c r="E180" s="155">
        <v>0.60577761777442618</v>
      </c>
      <c r="F180" s="155">
        <v>0.40986733417129373</v>
      </c>
      <c r="G180" s="155">
        <v>0.28251316578919577</v>
      </c>
      <c r="H180" s="155">
        <v>0.39479143439738307</v>
      </c>
      <c r="I180" s="155">
        <v>0.33768316113243207</v>
      </c>
      <c r="J180" s="155">
        <v>0.30661857699272532</v>
      </c>
      <c r="K180" s="155">
        <v>0.41932718472624825</v>
      </c>
      <c r="L180" s="155">
        <v>0.1674006449069568</v>
      </c>
      <c r="M180" s="155">
        <v>0.30340113262381202</v>
      </c>
      <c r="N180" s="155">
        <v>0.37932249718940314</v>
      </c>
      <c r="O180" s="155">
        <v>0.50169210352172189</v>
      </c>
      <c r="P180" s="157">
        <v>0.70729042329619296</v>
      </c>
      <c r="Q180" s="133"/>
    </row>
    <row r="181" spans="1:17" x14ac:dyDescent="0.25">
      <c r="A181" s="153" t="s">
        <v>162</v>
      </c>
      <c r="B181" s="159">
        <v>0</v>
      </c>
      <c r="C181" s="155">
        <v>1.075406771697852E-3</v>
      </c>
      <c r="D181" s="155">
        <v>3.2865575703157719E-3</v>
      </c>
      <c r="E181" s="155">
        <v>3.4678007849263119E-3</v>
      </c>
      <c r="F181" s="155">
        <v>9.501639441123242E-4</v>
      </c>
      <c r="G181" s="156">
        <v>0</v>
      </c>
      <c r="H181" s="155">
        <v>3.6401238319724548E-3</v>
      </c>
      <c r="I181" s="156">
        <v>0</v>
      </c>
      <c r="J181" s="155">
        <v>1.7863678606469952E-3</v>
      </c>
      <c r="K181" s="156">
        <v>0</v>
      </c>
      <c r="L181" s="156">
        <v>0</v>
      </c>
      <c r="M181" s="156">
        <v>0</v>
      </c>
      <c r="N181" s="155">
        <v>2.9355078395685848E-3</v>
      </c>
      <c r="O181" s="155">
        <v>3.0156058055190288E-3</v>
      </c>
      <c r="P181" s="157">
        <v>4.05562282928298E-3</v>
      </c>
      <c r="Q181" s="133"/>
    </row>
    <row r="182" spans="1:17" x14ac:dyDescent="0.25">
      <c r="A182" s="153" t="s">
        <v>163</v>
      </c>
      <c r="B182" s="154">
        <v>1.8939618616387779E-2</v>
      </c>
      <c r="C182" s="155">
        <v>3.3564576489907065E-2</v>
      </c>
      <c r="D182" s="155">
        <v>4.5739211261613517E-2</v>
      </c>
      <c r="E182" s="155">
        <v>6.4350229383968477E-2</v>
      </c>
      <c r="F182" s="155">
        <v>1.9798225139049587E-2</v>
      </c>
      <c r="G182" s="155">
        <v>4.9234014752322107E-2</v>
      </c>
      <c r="H182" s="155">
        <v>2.0362948323276311E-2</v>
      </c>
      <c r="I182" s="155">
        <v>1.6234077707477042E-2</v>
      </c>
      <c r="J182" s="155">
        <v>3.0166996561517604E-3</v>
      </c>
      <c r="K182" s="156">
        <v>0</v>
      </c>
      <c r="L182" s="155">
        <v>1.6027951524707252E-2</v>
      </c>
      <c r="M182" s="155">
        <v>2.7311569869558589E-2</v>
      </c>
      <c r="N182" s="155">
        <v>3.6056704326103452E-2</v>
      </c>
      <c r="O182" s="155">
        <v>5.8456996444267065E-2</v>
      </c>
      <c r="P182" s="157">
        <v>8.284753743810952E-2</v>
      </c>
      <c r="Q182" s="133"/>
    </row>
    <row r="183" spans="1:17" x14ac:dyDescent="0.25">
      <c r="A183" s="153" t="s">
        <v>164</v>
      </c>
      <c r="B183" s="154">
        <v>1.0677183275059069E-2</v>
      </c>
      <c r="C183" s="155">
        <v>1.9076527228391923E-2</v>
      </c>
      <c r="D183" s="155">
        <v>2.0731523022195376E-2</v>
      </c>
      <c r="E183" s="155">
        <v>1.389687039763305E-2</v>
      </c>
      <c r="F183" s="155">
        <v>4.3973953372949213E-3</v>
      </c>
      <c r="G183" s="155">
        <v>3.555049488988177E-3</v>
      </c>
      <c r="H183" s="155">
        <v>4.3480116025136073E-3</v>
      </c>
      <c r="I183" s="155">
        <v>3.2706253317623954E-3</v>
      </c>
      <c r="J183" s="155">
        <v>2.2707983957110742E-3</v>
      </c>
      <c r="K183" s="156">
        <v>0</v>
      </c>
      <c r="L183" s="155">
        <v>1.1435064542196725E-2</v>
      </c>
      <c r="M183" s="155">
        <v>1.4703345177946529E-2</v>
      </c>
      <c r="N183" s="155">
        <v>2.7682650884500382E-2</v>
      </c>
      <c r="O183" s="155">
        <v>2.0387770146427668E-2</v>
      </c>
      <c r="P183" s="157">
        <v>1.5439649954920037E-2</v>
      </c>
      <c r="Q183" s="133"/>
    </row>
    <row r="184" spans="1:17" x14ac:dyDescent="0.25">
      <c r="A184" s="153" t="s">
        <v>165</v>
      </c>
      <c r="B184" s="154">
        <v>1.8685535868837094E-3</v>
      </c>
      <c r="C184" s="155">
        <v>7.4121997316438251E-4</v>
      </c>
      <c r="D184" s="155">
        <v>3.0277784695149092E-3</v>
      </c>
      <c r="E184" s="155">
        <v>3.2881586010797934E-3</v>
      </c>
      <c r="F184" s="155">
        <v>3.592599953003756E-4</v>
      </c>
      <c r="G184" s="155">
        <v>4.6358182566501802E-3</v>
      </c>
      <c r="H184" s="156">
        <v>0</v>
      </c>
      <c r="I184" s="155">
        <v>1.4030518020410349E-3</v>
      </c>
      <c r="J184" s="156">
        <v>0</v>
      </c>
      <c r="K184" s="156">
        <v>0</v>
      </c>
      <c r="L184" s="155">
        <v>2.5298119192334258E-3</v>
      </c>
      <c r="M184" s="155">
        <v>1.6003323667491964E-4</v>
      </c>
      <c r="N184" s="155">
        <v>2.8948611136945072E-3</v>
      </c>
      <c r="O184" s="155">
        <v>3.4583527053153149E-3</v>
      </c>
      <c r="P184" s="157">
        <v>1.4990952694923119E-3</v>
      </c>
      <c r="Q184" s="133"/>
    </row>
    <row r="185" spans="1:17" x14ac:dyDescent="0.25">
      <c r="A185" s="153" t="s">
        <v>166</v>
      </c>
      <c r="B185" s="154">
        <v>4.119571022534356E-2</v>
      </c>
      <c r="C185" s="155">
        <v>2.6413125850480512E-2</v>
      </c>
      <c r="D185" s="155">
        <v>1.9566537823983307E-2</v>
      </c>
      <c r="E185" s="155">
        <v>1.7886777109562775E-2</v>
      </c>
      <c r="F185" s="155">
        <v>2.8760427531902394E-3</v>
      </c>
      <c r="G185" s="155">
        <v>5.1795435014574231E-2</v>
      </c>
      <c r="H185" s="155">
        <v>1.6175285893847612E-2</v>
      </c>
      <c r="I185" s="155">
        <v>2.6174701566898662E-3</v>
      </c>
      <c r="J185" s="155">
        <v>1.0960259154139929E-3</v>
      </c>
      <c r="K185" s="155">
        <v>4.4986130689916451E-3</v>
      </c>
      <c r="L185" s="155">
        <v>3.8101947158380348E-2</v>
      </c>
      <c r="M185" s="155">
        <v>2.7187742788814806E-2</v>
      </c>
      <c r="N185" s="155">
        <v>2.2004821079934057E-2</v>
      </c>
      <c r="O185" s="155">
        <v>2.0334161909625142E-2</v>
      </c>
      <c r="P185" s="157">
        <v>1.1068364650387305E-2</v>
      </c>
      <c r="Q185" s="133"/>
    </row>
    <row r="186" spans="1:17" x14ac:dyDescent="0.25">
      <c r="A186" s="153" t="s">
        <v>167</v>
      </c>
      <c r="B186" s="154">
        <v>0.36243798716113995</v>
      </c>
      <c r="C186" s="155">
        <v>0.40332071027778416</v>
      </c>
      <c r="D186" s="155">
        <v>0.67290989920196675</v>
      </c>
      <c r="E186" s="155">
        <v>0.36812843011228824</v>
      </c>
      <c r="F186" s="155">
        <v>0.68084349140543932</v>
      </c>
      <c r="G186" s="155">
        <v>0.38100873926275308</v>
      </c>
      <c r="H186" s="155">
        <v>0.81663740418291797</v>
      </c>
      <c r="I186" s="155">
        <v>0.68299848932916674</v>
      </c>
      <c r="J186" s="155">
        <v>0.76059918748350608</v>
      </c>
      <c r="K186" s="155">
        <v>0.74355604116667717</v>
      </c>
      <c r="L186" s="155">
        <v>0.47543549450461675</v>
      </c>
      <c r="M186" s="155">
        <v>0.19538095124131105</v>
      </c>
      <c r="N186" s="155">
        <v>0.44104230569208941</v>
      </c>
      <c r="O186" s="155">
        <v>0.66327234007798364</v>
      </c>
      <c r="P186" s="157">
        <v>0.18874029594094668</v>
      </c>
      <c r="Q186" s="133"/>
    </row>
    <row r="187" spans="1:17" x14ac:dyDescent="0.25">
      <c r="A187" s="153" t="s">
        <v>168</v>
      </c>
      <c r="B187" s="154">
        <v>0.79659080610655986</v>
      </c>
      <c r="C187" s="155">
        <v>0.6295404130202199</v>
      </c>
      <c r="D187" s="155">
        <v>0.43346371113142085</v>
      </c>
      <c r="E187" s="155">
        <v>0.95398548242206005</v>
      </c>
      <c r="F187" s="155">
        <v>0.96230253304882807</v>
      </c>
      <c r="G187" s="155">
        <v>0.70526309267947584</v>
      </c>
      <c r="H187" s="155">
        <v>0.74241840846907314</v>
      </c>
      <c r="I187" s="156">
        <v>1.0067354594367943</v>
      </c>
      <c r="J187" s="155">
        <v>0.92347073062844287</v>
      </c>
      <c r="K187" s="155">
        <v>0.94780462165810075</v>
      </c>
      <c r="L187" s="155">
        <v>0.62978200134233053</v>
      </c>
      <c r="M187" s="155">
        <v>0.97442217532925712</v>
      </c>
      <c r="N187" s="155">
        <v>0.58164467793714414</v>
      </c>
      <c r="O187" s="155">
        <v>0.6650295992231906</v>
      </c>
      <c r="P187" s="158">
        <v>1.0582023418067534</v>
      </c>
      <c r="Q187" s="133"/>
    </row>
    <row r="188" spans="1:17" x14ac:dyDescent="0.25">
      <c r="A188" s="153" t="s">
        <v>169</v>
      </c>
      <c r="B188" s="154">
        <v>0.95213026639712339</v>
      </c>
      <c r="C188" s="155">
        <v>0.97786683966969701</v>
      </c>
      <c r="D188" s="155">
        <v>0.96529569650783964</v>
      </c>
      <c r="E188" s="155">
        <v>0.9854804809140838</v>
      </c>
      <c r="F188" s="155">
        <v>0.99020139878639879</v>
      </c>
      <c r="G188" s="155">
        <v>0.97401310539903363</v>
      </c>
      <c r="H188" s="155">
        <v>0.98195001067992227</v>
      </c>
      <c r="I188" s="155">
        <v>0.98277040798349657</v>
      </c>
      <c r="J188" s="155">
        <v>0.98585702010668308</v>
      </c>
      <c r="K188" s="155">
        <v>0.99908965241511805</v>
      </c>
      <c r="L188" s="155">
        <v>0.94242957102787916</v>
      </c>
      <c r="M188" s="155">
        <v>0.98292634852098071</v>
      </c>
      <c r="N188" s="155">
        <v>0.96559714669773677</v>
      </c>
      <c r="O188" s="155">
        <v>0.96746732490922038</v>
      </c>
      <c r="P188" s="157">
        <v>0.99408165284734329</v>
      </c>
      <c r="Q188" s="133"/>
    </row>
    <row r="189" spans="1:17" x14ac:dyDescent="0.25">
      <c r="A189" s="153" t="s">
        <v>170</v>
      </c>
      <c r="B189" s="154">
        <v>6.4427603078074051E-3</v>
      </c>
      <c r="C189" s="155">
        <v>2.3398343456441262E-2</v>
      </c>
      <c r="D189" s="155">
        <v>1.7216713842995054E-2</v>
      </c>
      <c r="E189" s="155">
        <v>4.6262707667475977E-2</v>
      </c>
      <c r="F189" s="155">
        <v>0.15292377376951813</v>
      </c>
      <c r="G189" s="155">
        <v>2.2780318629573137E-2</v>
      </c>
      <c r="H189" s="155">
        <v>7.6632090020958443E-2</v>
      </c>
      <c r="I189" s="155">
        <v>0.10437578876382327</v>
      </c>
      <c r="J189" s="155">
        <v>0.10755897939699974</v>
      </c>
      <c r="K189" s="155">
        <v>0.26706435246651922</v>
      </c>
      <c r="L189" s="155">
        <v>6.9105592986983344E-3</v>
      </c>
      <c r="M189" s="155">
        <v>1.9831575109011537E-2</v>
      </c>
      <c r="N189" s="155">
        <v>2.0669072858913722E-2</v>
      </c>
      <c r="O189" s="155">
        <v>2.0205979223179966E-2</v>
      </c>
      <c r="P189" s="157">
        <v>5.878628250750844E-2</v>
      </c>
      <c r="Q189" s="133"/>
    </row>
    <row r="190" spans="1:17" x14ac:dyDescent="0.25">
      <c r="A190" s="153" t="s">
        <v>171</v>
      </c>
      <c r="B190" s="154">
        <v>0.29187735737388315</v>
      </c>
      <c r="C190" s="155">
        <v>0.13436458871615142</v>
      </c>
      <c r="D190" s="155">
        <v>7.4159823094788357E-2</v>
      </c>
      <c r="E190" s="155">
        <v>3.2838520607080174E-2</v>
      </c>
      <c r="F190" s="155">
        <v>3.5306571962297126E-3</v>
      </c>
      <c r="G190" s="155">
        <v>0.11004761229930907</v>
      </c>
      <c r="H190" s="155">
        <v>3.1554280380397169E-2</v>
      </c>
      <c r="I190" s="155">
        <v>1.7296866256506873E-3</v>
      </c>
      <c r="J190" s="155">
        <v>9.2635079959817992E-4</v>
      </c>
      <c r="K190" s="156">
        <v>0</v>
      </c>
      <c r="L190" s="155">
        <v>0.32097872480810968</v>
      </c>
      <c r="M190" s="155">
        <v>0.1564511232465462</v>
      </c>
      <c r="N190" s="155">
        <v>0.11308951629140999</v>
      </c>
      <c r="O190" s="155">
        <v>6.0692196964609021E-2</v>
      </c>
      <c r="P190" s="157">
        <v>2.452111490761915E-2</v>
      </c>
      <c r="Q190" s="133"/>
    </row>
    <row r="191" spans="1:17" x14ac:dyDescent="0.25">
      <c r="A191" s="153" t="s">
        <v>172</v>
      </c>
      <c r="B191" s="154">
        <v>7.9992823142293154E-2</v>
      </c>
      <c r="C191" s="155">
        <v>0.17037030877529366</v>
      </c>
      <c r="D191" s="155">
        <v>0.29072130461801104</v>
      </c>
      <c r="E191" s="155">
        <v>0.4054867485588966</v>
      </c>
      <c r="F191" s="155">
        <v>0.40655625000505269</v>
      </c>
      <c r="G191" s="155">
        <v>0.23237603752155916</v>
      </c>
      <c r="H191" s="155">
        <v>0.43121821350366463</v>
      </c>
      <c r="I191" s="155">
        <v>0.48645509259867437</v>
      </c>
      <c r="J191" s="155">
        <v>0.39135596710808157</v>
      </c>
      <c r="K191" s="155">
        <v>0.30776654424504241</v>
      </c>
      <c r="L191" s="155">
        <v>5.7657586427406281E-2</v>
      </c>
      <c r="M191" s="155">
        <v>0.15217575387915269</v>
      </c>
      <c r="N191" s="155">
        <v>0.22070076055143481</v>
      </c>
      <c r="O191" s="155">
        <v>0.31839459670875281</v>
      </c>
      <c r="P191" s="157">
        <v>0.43341116001943736</v>
      </c>
      <c r="Q191" s="133"/>
    </row>
    <row r="192" spans="1:17" x14ac:dyDescent="0.25">
      <c r="A192" s="153" t="s">
        <v>173</v>
      </c>
      <c r="B192" s="154">
        <v>9.6002875713315269E-2</v>
      </c>
      <c r="C192" s="155">
        <v>0.16569263631517619</v>
      </c>
      <c r="D192" s="155">
        <v>0.1921965797899402</v>
      </c>
      <c r="E192" s="155">
        <v>0.24275710290098626</v>
      </c>
      <c r="F192" s="155">
        <v>0.36656180245933412</v>
      </c>
      <c r="G192" s="155">
        <v>0.19386798341894934</v>
      </c>
      <c r="H192" s="155">
        <v>0.23263502706601935</v>
      </c>
      <c r="I192" s="155">
        <v>0.25459635484095217</v>
      </c>
      <c r="J192" s="155">
        <v>0.32064895562290863</v>
      </c>
      <c r="K192" s="155">
        <v>0.52809891378382301</v>
      </c>
      <c r="L192" s="155">
        <v>8.2245589409432121E-2</v>
      </c>
      <c r="M192" s="155">
        <v>0.15245429122650084</v>
      </c>
      <c r="N192" s="155">
        <v>0.16026697365081843</v>
      </c>
      <c r="O192" s="155">
        <v>0.21138476685029317</v>
      </c>
      <c r="P192" s="157">
        <v>0.29110837751727103</v>
      </c>
      <c r="Q192" s="133"/>
    </row>
    <row r="193" spans="1:17" x14ac:dyDescent="0.25">
      <c r="A193" s="153" t="s">
        <v>174</v>
      </c>
      <c r="B193" s="154">
        <v>9.3498295432194276E-2</v>
      </c>
      <c r="C193" s="155">
        <v>0.13659771647491037</v>
      </c>
      <c r="D193" s="155">
        <v>0.12897698053594372</v>
      </c>
      <c r="E193" s="155">
        <v>0.11975071048296032</v>
      </c>
      <c r="F193" s="155">
        <v>0.14069813564884637</v>
      </c>
      <c r="G193" s="155">
        <v>0.12185133073368364</v>
      </c>
      <c r="H193" s="155">
        <v>0.11653579539583855</v>
      </c>
      <c r="I193" s="155">
        <v>0.11398292612132287</v>
      </c>
      <c r="J193" s="155">
        <v>0.20051748536234726</v>
      </c>
      <c r="K193" s="155">
        <v>0.14618243652806714</v>
      </c>
      <c r="L193" s="155">
        <v>9.7003875623289534E-2</v>
      </c>
      <c r="M193" s="155">
        <v>0.12001009592954218</v>
      </c>
      <c r="N193" s="155">
        <v>0.13968889910804927</v>
      </c>
      <c r="O193" s="155">
        <v>0.13217293218209056</v>
      </c>
      <c r="P193" s="157">
        <v>9.7762819943264731E-2</v>
      </c>
      <c r="Q193" s="133"/>
    </row>
    <row r="194" spans="1:17" x14ac:dyDescent="0.25">
      <c r="A194" s="153" t="s">
        <v>175</v>
      </c>
      <c r="B194" s="159">
        <v>0</v>
      </c>
      <c r="C194" s="155">
        <v>7.6121178582382282E-4</v>
      </c>
      <c r="D194" s="155">
        <v>1.5465762496341458E-3</v>
      </c>
      <c r="E194" s="155">
        <v>3.2533546770602407E-3</v>
      </c>
      <c r="F194" s="155">
        <v>3.3470997517409569E-3</v>
      </c>
      <c r="G194" s="155">
        <v>1.7925893333322546E-3</v>
      </c>
      <c r="H194" s="155">
        <v>1.1737086280149667E-3</v>
      </c>
      <c r="I194" s="155">
        <v>1.2117813326494758E-3</v>
      </c>
      <c r="J194" s="155">
        <v>1.0918839275521012E-3</v>
      </c>
      <c r="K194" s="155">
        <v>1.8824779729899345E-3</v>
      </c>
      <c r="L194" s="156">
        <v>0</v>
      </c>
      <c r="M194" s="155">
        <v>1.0325219190188183E-3</v>
      </c>
      <c r="N194" s="156">
        <v>0</v>
      </c>
      <c r="O194" s="155">
        <v>1.4562786810580839E-3</v>
      </c>
      <c r="P194" s="157">
        <v>7.6494939924872853E-3</v>
      </c>
      <c r="Q194" s="133"/>
    </row>
    <row r="195" spans="1:17" x14ac:dyDescent="0.25">
      <c r="A195" s="153" t="s">
        <v>176</v>
      </c>
      <c r="B195" s="154">
        <v>0.32139774136009597</v>
      </c>
      <c r="C195" s="155">
        <v>0.31145226651556118</v>
      </c>
      <c r="D195" s="155">
        <v>0.25103140063403229</v>
      </c>
      <c r="E195" s="155">
        <v>0.15019722773782754</v>
      </c>
      <c r="F195" s="155">
        <v>3.8003785982010027E-2</v>
      </c>
      <c r="G195" s="155">
        <v>0.25854874725972421</v>
      </c>
      <c r="H195" s="155">
        <v>0.13701012393028927</v>
      </c>
      <c r="I195" s="155">
        <v>6.3849822383872337E-2</v>
      </c>
      <c r="J195" s="155">
        <v>3.5495366480918382E-2</v>
      </c>
      <c r="K195" s="155">
        <v>1.6020209817117202E-3</v>
      </c>
      <c r="L195" s="155">
        <v>0.31502814454412709</v>
      </c>
      <c r="M195" s="155">
        <v>0.32779646452098243</v>
      </c>
      <c r="N195" s="155">
        <v>0.29577551019300508</v>
      </c>
      <c r="O195" s="155">
        <v>0.22369218591111734</v>
      </c>
      <c r="P195" s="157">
        <v>0.11470153889421777</v>
      </c>
      <c r="Q195" s="133"/>
    </row>
    <row r="196" spans="1:17" x14ac:dyDescent="0.25">
      <c r="A196" s="153" t="s">
        <v>177</v>
      </c>
      <c r="B196" s="154">
        <v>0.11723090697821872</v>
      </c>
      <c r="C196" s="155">
        <v>8.0761271417083558E-2</v>
      </c>
      <c r="D196" s="155">
        <v>6.1367335077650298E-2</v>
      </c>
      <c r="E196" s="155">
        <v>4.571633503518896E-2</v>
      </c>
      <c r="F196" s="155">
        <v>4.1302268956785466E-2</v>
      </c>
      <c r="G196" s="155">
        <v>8.1515699433442015E-2</v>
      </c>
      <c r="H196" s="155">
        <v>4.9872851095775834E-2</v>
      </c>
      <c r="I196" s="155">
        <v>7.8174336096879016E-2</v>
      </c>
      <c r="J196" s="155">
        <v>4.9963990698592912E-2</v>
      </c>
      <c r="K196" s="155">
        <v>1.4467606488365647E-2</v>
      </c>
      <c r="L196" s="155">
        <v>0.12708607918763645</v>
      </c>
      <c r="M196" s="155">
        <v>9.007974927825696E-2</v>
      </c>
      <c r="N196" s="155">
        <v>7.0478340205281875E-2</v>
      </c>
      <c r="O196" s="155">
        <v>5.2207042702078474E-2</v>
      </c>
      <c r="P196" s="157">
        <v>3.0845494725702447E-2</v>
      </c>
      <c r="Q196" s="133"/>
    </row>
    <row r="197" spans="1:17" x14ac:dyDescent="0.25">
      <c r="A197" s="153" t="s">
        <v>178</v>
      </c>
      <c r="B197" s="154">
        <v>2.0129087255521726E-2</v>
      </c>
      <c r="C197" s="155">
        <v>3.9188554961217649E-3</v>
      </c>
      <c r="D197" s="155">
        <v>1.1885753322015101E-3</v>
      </c>
      <c r="E197" s="155">
        <v>4.8340627866694198E-4</v>
      </c>
      <c r="F197" s="156">
        <v>0</v>
      </c>
      <c r="G197" s="156">
        <v>0</v>
      </c>
      <c r="H197" s="155">
        <v>3.7300034327618988E-4</v>
      </c>
      <c r="I197" s="156">
        <v>0</v>
      </c>
      <c r="J197" s="156">
        <v>0</v>
      </c>
      <c r="K197" s="156">
        <v>0</v>
      </c>
      <c r="L197" s="155">
        <v>2.6311291342638231E-2</v>
      </c>
      <c r="M197" s="155">
        <v>4.1979506536771816E-3</v>
      </c>
      <c r="N197" s="155">
        <v>2.969150185052406E-3</v>
      </c>
      <c r="O197" s="155">
        <v>8.4487703328597972E-4</v>
      </c>
      <c r="P197" s="157">
        <v>3.8640288829461407E-4</v>
      </c>
      <c r="Q197" s="133"/>
    </row>
    <row r="198" spans="1:17" x14ac:dyDescent="0.25">
      <c r="A198" s="153" t="s">
        <v>179</v>
      </c>
      <c r="B198" s="154">
        <v>8.4986252524731284E-3</v>
      </c>
      <c r="C198" s="155">
        <v>2.0764245952310969E-3</v>
      </c>
      <c r="D198" s="155">
        <v>7.486339768836835E-4</v>
      </c>
      <c r="E198" s="155">
        <v>1.1343407876556262E-3</v>
      </c>
      <c r="F198" s="156">
        <v>0</v>
      </c>
      <c r="G198" s="156">
        <v>0</v>
      </c>
      <c r="H198" s="155">
        <v>1.1485026870288709E-3</v>
      </c>
      <c r="I198" s="156">
        <v>0</v>
      </c>
      <c r="J198" s="156">
        <v>0</v>
      </c>
      <c r="K198" s="156">
        <v>0</v>
      </c>
      <c r="L198" s="155">
        <v>1.0207468798709816E-2</v>
      </c>
      <c r="M198" s="155">
        <v>4.1139613709909977E-3</v>
      </c>
      <c r="N198" s="155">
        <v>1.0240866055454083E-3</v>
      </c>
      <c r="O198" s="155">
        <v>1.1204410901277668E-3</v>
      </c>
      <c r="P198" s="158">
        <v>0</v>
      </c>
      <c r="Q198" s="133"/>
    </row>
    <row r="199" spans="1:17" x14ac:dyDescent="0.25">
      <c r="A199" s="153" t="s">
        <v>180</v>
      </c>
      <c r="B199" s="154">
        <v>2.1907843996674856E-3</v>
      </c>
      <c r="C199" s="156">
        <v>0</v>
      </c>
      <c r="D199" s="155">
        <v>1.1722550402032104E-3</v>
      </c>
      <c r="E199" s="155">
        <v>2.3558930089696848E-3</v>
      </c>
      <c r="F199" s="155">
        <v>2.0199446116001591E-3</v>
      </c>
      <c r="G199" s="156">
        <v>0</v>
      </c>
      <c r="H199" s="155">
        <v>1.3111847644577609E-3</v>
      </c>
      <c r="I199" s="155">
        <v>4.6108985271999031E-3</v>
      </c>
      <c r="J199" s="156">
        <v>0</v>
      </c>
      <c r="K199" s="155">
        <v>1.9124850340490609E-3</v>
      </c>
      <c r="L199" s="155">
        <v>2.966076287912402E-3</v>
      </c>
      <c r="M199" s="156">
        <v>0</v>
      </c>
      <c r="N199" s="155">
        <v>1.60357494052359E-3</v>
      </c>
      <c r="O199" s="156">
        <v>0</v>
      </c>
      <c r="P199" s="157">
        <v>3.2439148174763103E-3</v>
      </c>
      <c r="Q199" s="133"/>
    </row>
    <row r="200" spans="1:17" x14ac:dyDescent="0.25">
      <c r="A200" s="153" t="s">
        <v>181</v>
      </c>
      <c r="B200" s="154">
        <v>0.17421059652153167</v>
      </c>
      <c r="C200" s="155">
        <v>0.18601437649107849</v>
      </c>
      <c r="D200" s="155">
        <v>0.20848520657742692</v>
      </c>
      <c r="E200" s="155">
        <v>0.25194993929504222</v>
      </c>
      <c r="F200" s="155">
        <v>0.45934825442910487</v>
      </c>
      <c r="G200" s="155">
        <v>0.12654346283703413</v>
      </c>
      <c r="H200" s="155">
        <v>0.30183726614927719</v>
      </c>
      <c r="I200" s="155">
        <v>0.41640667215018823</v>
      </c>
      <c r="J200" s="155">
        <v>0.52573222908775152</v>
      </c>
      <c r="K200" s="155">
        <v>0.46717348360485367</v>
      </c>
      <c r="L200" s="155">
        <v>0.18990255401473799</v>
      </c>
      <c r="M200" s="155">
        <v>0.17819937218369108</v>
      </c>
      <c r="N200" s="155">
        <v>0.20691534756454613</v>
      </c>
      <c r="O200" s="155">
        <v>0.22790846228353975</v>
      </c>
      <c r="P200" s="157">
        <v>0.27638098965540076</v>
      </c>
      <c r="Q200" s="133"/>
    </row>
    <row r="201" spans="1:17" x14ac:dyDescent="0.25">
      <c r="A201" s="153" t="s">
        <v>182</v>
      </c>
      <c r="B201" s="154">
        <v>7.6337311930903436E-4</v>
      </c>
      <c r="C201" s="155">
        <v>1.4961906684318026E-3</v>
      </c>
      <c r="D201" s="155">
        <v>4.1900849631076693E-3</v>
      </c>
      <c r="E201" s="155">
        <v>4.201465213526598E-3</v>
      </c>
      <c r="F201" s="155">
        <v>9.3266670079815493E-4</v>
      </c>
      <c r="G201" s="155">
        <v>1.7542083693152851E-3</v>
      </c>
      <c r="H201" s="155">
        <v>1.5890162686725627E-3</v>
      </c>
      <c r="I201" s="155">
        <v>1.4660531090028353E-3</v>
      </c>
      <c r="J201" s="155">
        <v>1.0441112492447276E-3</v>
      </c>
      <c r="K201" s="155">
        <v>9.5527520853745662E-4</v>
      </c>
      <c r="L201" s="155">
        <v>1.0335215589247027E-3</v>
      </c>
      <c r="M201" s="156">
        <v>0</v>
      </c>
      <c r="N201" s="155">
        <v>6.0833616653931813E-3</v>
      </c>
      <c r="O201" s="155">
        <v>2.4774141212509943E-3</v>
      </c>
      <c r="P201" s="157">
        <v>3.7263419443611979E-3</v>
      </c>
      <c r="Q201" s="133"/>
    </row>
    <row r="202" spans="1:17" x14ac:dyDescent="0.25">
      <c r="A202" s="153" t="s">
        <v>183</v>
      </c>
      <c r="B202" s="154">
        <v>0.78995564761238202</v>
      </c>
      <c r="C202" s="155">
        <v>0.80538711439977684</v>
      </c>
      <c r="D202" s="155">
        <v>0.780906721811366</v>
      </c>
      <c r="E202" s="155">
        <v>0.73190301930585822</v>
      </c>
      <c r="F202" s="155">
        <v>0.31636724014306206</v>
      </c>
      <c r="G202" s="155">
        <v>0.86917442597187189</v>
      </c>
      <c r="H202" s="155">
        <v>0.66931717790980372</v>
      </c>
      <c r="I202" s="155">
        <v>0.47248052231967175</v>
      </c>
      <c r="J202" s="155">
        <v>0.22509756525601896</v>
      </c>
      <c r="K202" s="155">
        <v>9.2854102744755099E-2</v>
      </c>
      <c r="L202" s="155">
        <v>0.76689401637415566</v>
      </c>
      <c r="M202" s="155">
        <v>0.81042018182991948</v>
      </c>
      <c r="N202" s="155">
        <v>0.77883858839955333</v>
      </c>
      <c r="O202" s="155">
        <v>0.76296798149293743</v>
      </c>
      <c r="P202" s="157">
        <v>0.70947376176608934</v>
      </c>
      <c r="Q202" s="133"/>
    </row>
    <row r="203" spans="1:17" x14ac:dyDescent="0.25">
      <c r="A203" s="153" t="s">
        <v>184</v>
      </c>
      <c r="B203" s="154">
        <v>7.5792032737947198E-4</v>
      </c>
      <c r="C203" s="156">
        <v>0</v>
      </c>
      <c r="D203" s="156">
        <v>0</v>
      </c>
      <c r="E203" s="155">
        <v>1.5472735724393447E-3</v>
      </c>
      <c r="F203" s="155">
        <v>5.6621088957426605E-3</v>
      </c>
      <c r="G203" s="156">
        <v>0</v>
      </c>
      <c r="H203" s="155">
        <v>1.7453428890358269E-3</v>
      </c>
      <c r="I203" s="155">
        <v>6.8023553863847813E-3</v>
      </c>
      <c r="J203" s="156">
        <v>0</v>
      </c>
      <c r="K203" s="155">
        <v>1.151216768658664E-2</v>
      </c>
      <c r="L203" s="155">
        <v>1.0261390904135841E-3</v>
      </c>
      <c r="M203" s="156">
        <v>0</v>
      </c>
      <c r="N203" s="156">
        <v>0</v>
      </c>
      <c r="O203" s="155">
        <v>1.4562786810580839E-3</v>
      </c>
      <c r="P203" s="157">
        <v>1.2778289541459946E-3</v>
      </c>
      <c r="Q203" s="133"/>
    </row>
    <row r="204" spans="1:17" x14ac:dyDescent="0.25">
      <c r="A204" s="153" t="s">
        <v>185</v>
      </c>
      <c r="B204" s="154">
        <v>2.3354917936911387E-3</v>
      </c>
      <c r="C204" s="155">
        <v>1.1070383493603513E-3</v>
      </c>
      <c r="D204" s="155">
        <v>2.6297528346974357E-3</v>
      </c>
      <c r="E204" s="155">
        <v>8.7118317896789311E-4</v>
      </c>
      <c r="F204" s="155">
        <v>1.7741442094004869E-2</v>
      </c>
      <c r="G204" s="156">
        <v>0</v>
      </c>
      <c r="H204" s="155">
        <v>4.3409423956770081E-3</v>
      </c>
      <c r="I204" s="155">
        <v>1.0530586246850484E-2</v>
      </c>
      <c r="J204" s="155">
        <v>2.1829244435296064E-2</v>
      </c>
      <c r="K204" s="155">
        <v>2.9954275884189394E-2</v>
      </c>
      <c r="L204" s="155">
        <v>1.6589325325085948E-3</v>
      </c>
      <c r="M204" s="155">
        <v>1.5016075449645146E-3</v>
      </c>
      <c r="N204" s="155">
        <v>2.5658906393857504E-3</v>
      </c>
      <c r="O204" s="155">
        <v>2.5299197609265443E-3</v>
      </c>
      <c r="P204" s="157">
        <v>5.731423751580007E-4</v>
      </c>
      <c r="Q204" s="133"/>
    </row>
    <row r="205" spans="1:17" x14ac:dyDescent="0.25">
      <c r="A205" s="153" t="s">
        <v>186</v>
      </c>
      <c r="B205" s="159">
        <v>0</v>
      </c>
      <c r="C205" s="156">
        <v>0</v>
      </c>
      <c r="D205" s="155">
        <v>6.7876946411390298E-4</v>
      </c>
      <c r="E205" s="155">
        <v>2.8243842288234304E-3</v>
      </c>
      <c r="F205" s="155">
        <v>4.1362668873665505E-3</v>
      </c>
      <c r="G205" s="155">
        <v>2.5279028217788774E-3</v>
      </c>
      <c r="H205" s="155">
        <v>4.6052412923513761E-3</v>
      </c>
      <c r="I205" s="155">
        <v>4.0731562518183514E-3</v>
      </c>
      <c r="J205" s="155">
        <v>1.8287336214056215E-3</v>
      </c>
      <c r="K205" s="155">
        <v>1.4828731736561789E-3</v>
      </c>
      <c r="L205" s="156">
        <v>0</v>
      </c>
      <c r="M205" s="156">
        <v>0</v>
      </c>
      <c r="N205" s="156">
        <v>0</v>
      </c>
      <c r="O205" s="155">
        <v>6.9462553687369322E-4</v>
      </c>
      <c r="P205" s="157">
        <v>4.9376175990727533E-3</v>
      </c>
      <c r="Q205" s="133"/>
    </row>
    <row r="206" spans="1:17" x14ac:dyDescent="0.25">
      <c r="A206" s="153" t="s">
        <v>187</v>
      </c>
      <c r="B206" s="154">
        <v>1.1584737180442017E-3</v>
      </c>
      <c r="C206" s="156">
        <v>0</v>
      </c>
      <c r="D206" s="156">
        <v>0</v>
      </c>
      <c r="E206" s="155">
        <v>2.7290951300508273E-3</v>
      </c>
      <c r="F206" s="155">
        <v>0.19326213178562446</v>
      </c>
      <c r="G206" s="156">
        <v>0</v>
      </c>
      <c r="H206" s="155">
        <v>1.3732325300419651E-2</v>
      </c>
      <c r="I206" s="155">
        <v>8.2702321407513421E-2</v>
      </c>
      <c r="J206" s="155">
        <v>0.22343817081212994</v>
      </c>
      <c r="K206" s="155">
        <v>0.39415533666337321</v>
      </c>
      <c r="L206" s="156">
        <v>0</v>
      </c>
      <c r="M206" s="155">
        <v>1.5669264167574334E-3</v>
      </c>
      <c r="N206" s="156">
        <v>0</v>
      </c>
      <c r="O206" s="156">
        <v>0</v>
      </c>
      <c r="P206" s="158">
        <v>0</v>
      </c>
      <c r="Q206" s="133"/>
    </row>
    <row r="207" spans="1:17" x14ac:dyDescent="0.25">
      <c r="A207" s="153" t="s">
        <v>188</v>
      </c>
      <c r="B207" s="154">
        <v>4.1775742913233629E-3</v>
      </c>
      <c r="C207" s="155">
        <v>1.2522844571229159E-2</v>
      </c>
      <c r="D207" s="155">
        <v>1.5976046959654443E-2</v>
      </c>
      <c r="E207" s="155">
        <v>4.2002720088215543E-3</v>
      </c>
      <c r="F207" s="156">
        <v>0</v>
      </c>
      <c r="G207" s="156">
        <v>0</v>
      </c>
      <c r="H207" s="155">
        <v>1.1737086280149667E-3</v>
      </c>
      <c r="I207" s="156">
        <v>0</v>
      </c>
      <c r="J207" s="156">
        <v>0</v>
      </c>
      <c r="K207" s="156">
        <v>0</v>
      </c>
      <c r="L207" s="155">
        <v>2.9086276162648595E-3</v>
      </c>
      <c r="M207" s="155">
        <v>1.3453990925977549E-2</v>
      </c>
      <c r="N207" s="155">
        <v>1.8678914749776902E-2</v>
      </c>
      <c r="O207" s="155">
        <v>1.0875567966356454E-2</v>
      </c>
      <c r="P207" s="157">
        <v>3.9005533701082979E-3</v>
      </c>
      <c r="Q207" s="133"/>
    </row>
    <row r="208" spans="1:17" x14ac:dyDescent="0.25">
      <c r="A208" s="153" t="s">
        <v>189</v>
      </c>
      <c r="B208" s="154">
        <v>0.14296769962700687</v>
      </c>
      <c r="C208" s="155">
        <v>7.7727249812481913E-2</v>
      </c>
      <c r="D208" s="155">
        <v>5.0175124032206163E-2</v>
      </c>
      <c r="E208" s="155">
        <v>4.1653690538997631E-2</v>
      </c>
      <c r="F208" s="155">
        <v>1.4879996364888032E-2</v>
      </c>
      <c r="G208" s="155">
        <v>5.5438335071799121E-2</v>
      </c>
      <c r="H208" s="155">
        <v>8.6175655832116241E-2</v>
      </c>
      <c r="I208" s="155">
        <v>2.1062820892614586E-2</v>
      </c>
      <c r="J208" s="155">
        <v>7.9659716497990588E-3</v>
      </c>
      <c r="K208" s="156">
        <v>0</v>
      </c>
      <c r="L208" s="155">
        <v>0.14832353005483392</v>
      </c>
      <c r="M208" s="155">
        <v>9.8921873050265632E-2</v>
      </c>
      <c r="N208" s="155">
        <v>7.8314071703288579E-2</v>
      </c>
      <c r="O208" s="155">
        <v>3.0701073945670107E-2</v>
      </c>
      <c r="P208" s="157">
        <v>2.5985699988486009E-2</v>
      </c>
      <c r="Q208" s="133"/>
    </row>
    <row r="209" spans="1:17" x14ac:dyDescent="0.25">
      <c r="A209" s="153" t="s">
        <v>190</v>
      </c>
      <c r="B209" s="154">
        <v>0.1088433335465291</v>
      </c>
      <c r="C209" s="155">
        <v>9.7920376976973963E-2</v>
      </c>
      <c r="D209" s="155">
        <v>9.4221442678122477E-2</v>
      </c>
      <c r="E209" s="155">
        <v>7.4588151546352302E-2</v>
      </c>
      <c r="F209" s="155">
        <v>1.9093022068402965E-2</v>
      </c>
      <c r="G209" s="155">
        <v>8.755754275704096E-2</v>
      </c>
      <c r="H209" s="155">
        <v>6.6947428657081073E-2</v>
      </c>
      <c r="I209" s="155">
        <v>1.7532547756223826E-2</v>
      </c>
      <c r="J209" s="155">
        <v>6.1124255129779237E-4</v>
      </c>
      <c r="K209" s="155">
        <v>1.1488559893379356E-3</v>
      </c>
      <c r="L209" s="155">
        <v>0.10994882943511669</v>
      </c>
      <c r="M209" s="155">
        <v>9.0872004813160198E-2</v>
      </c>
      <c r="N209" s="155">
        <v>0.10382339526778213</v>
      </c>
      <c r="O209" s="155">
        <v>9.239923809402216E-2</v>
      </c>
      <c r="P209" s="157">
        <v>7.9264370082172894E-2</v>
      </c>
      <c r="Q209" s="133"/>
    </row>
    <row r="210" spans="1:17" x14ac:dyDescent="0.25">
      <c r="A210" s="153" t="s">
        <v>191</v>
      </c>
      <c r="B210" s="154">
        <v>3.0695718362784084E-2</v>
      </c>
      <c r="C210" s="155">
        <v>2.1181296995092316E-2</v>
      </c>
      <c r="D210" s="155">
        <v>1.3197242557959205E-2</v>
      </c>
      <c r="E210" s="155">
        <v>6.8621113542657406E-3</v>
      </c>
      <c r="F210" s="155">
        <v>5.0620283803911345E-4</v>
      </c>
      <c r="G210" s="155">
        <v>2.2053767222577923E-2</v>
      </c>
      <c r="H210" s="155">
        <v>3.2661497930210506E-3</v>
      </c>
      <c r="I210" s="156">
        <v>0</v>
      </c>
      <c r="J210" s="156">
        <v>0</v>
      </c>
      <c r="K210" s="156">
        <v>0</v>
      </c>
      <c r="L210" s="155">
        <v>2.5128702488203088E-2</v>
      </c>
      <c r="M210" s="155">
        <v>2.9174746336777978E-2</v>
      </c>
      <c r="N210" s="155">
        <v>1.9551319432633954E-2</v>
      </c>
      <c r="O210" s="155">
        <v>9.1044507543045963E-3</v>
      </c>
      <c r="P210" s="157">
        <v>6.2654265546060236E-3</v>
      </c>
      <c r="Q210" s="133"/>
    </row>
    <row r="211" spans="1:17" x14ac:dyDescent="0.25">
      <c r="A211" s="153" t="s">
        <v>192</v>
      </c>
      <c r="B211" s="159">
        <v>0</v>
      </c>
      <c r="C211" s="155">
        <v>4.1504655134387445E-3</v>
      </c>
      <c r="D211" s="156">
        <v>0</v>
      </c>
      <c r="E211" s="156">
        <v>0</v>
      </c>
      <c r="F211" s="155">
        <v>1.0836864779713946E-3</v>
      </c>
      <c r="G211" s="156">
        <v>0</v>
      </c>
      <c r="H211" s="155">
        <v>1.244405102243763E-3</v>
      </c>
      <c r="I211" s="156">
        <v>0</v>
      </c>
      <c r="J211" s="155">
        <v>2.7561091266551786E-3</v>
      </c>
      <c r="K211" s="156">
        <v>0</v>
      </c>
      <c r="L211" s="156">
        <v>0</v>
      </c>
      <c r="M211" s="155">
        <v>5.6297691346426284E-3</v>
      </c>
      <c r="N211" s="156">
        <v>0</v>
      </c>
      <c r="O211" s="156">
        <v>0</v>
      </c>
      <c r="P211" s="158">
        <v>0</v>
      </c>
      <c r="Q211" s="133"/>
    </row>
    <row r="212" spans="1:17" x14ac:dyDescent="0.25">
      <c r="A212" s="153" t="s">
        <v>193</v>
      </c>
      <c r="B212" s="154">
        <v>3.5577251773867436E-3</v>
      </c>
      <c r="C212" s="155">
        <v>1.1436723708883861E-2</v>
      </c>
      <c r="D212" s="155">
        <v>2.8698664619576108E-2</v>
      </c>
      <c r="E212" s="155">
        <v>1.927969795032921E-2</v>
      </c>
      <c r="F212" s="155">
        <v>0.26385916835514073</v>
      </c>
      <c r="G212" s="155">
        <v>1.3230077915025718E-2</v>
      </c>
      <c r="H212" s="155">
        <v>2.6091477549944907E-2</v>
      </c>
      <c r="I212" s="155">
        <v>0.12354030972121013</v>
      </c>
      <c r="J212" s="155">
        <v>0.37928874621466258</v>
      </c>
      <c r="K212" s="155">
        <v>0.44259041503683455</v>
      </c>
      <c r="L212" s="155">
        <v>1.9586684088983811E-3</v>
      </c>
      <c r="M212" s="155">
        <v>1.1949710335902294E-2</v>
      </c>
      <c r="N212" s="155">
        <v>1.965380635392561E-2</v>
      </c>
      <c r="O212" s="155">
        <v>2.6620660265929335E-2</v>
      </c>
      <c r="P212" s="157">
        <v>1.6846245132479329E-2</v>
      </c>
      <c r="Q212" s="133"/>
    </row>
    <row r="213" spans="1:17" x14ac:dyDescent="0.25">
      <c r="A213" s="153" t="s">
        <v>194</v>
      </c>
      <c r="B213" s="154">
        <v>1.4487231895534945E-2</v>
      </c>
      <c r="C213" s="155">
        <v>1.8582470830679914E-2</v>
      </c>
      <c r="D213" s="155">
        <v>1.5726773526300201E-2</v>
      </c>
      <c r="E213" s="155">
        <v>1.1847478349073175E-2</v>
      </c>
      <c r="F213" s="155">
        <v>1.1970344216912007E-2</v>
      </c>
      <c r="G213" s="155">
        <v>3.940929331123764E-4</v>
      </c>
      <c r="H213" s="155">
        <v>1.4726406902739233E-2</v>
      </c>
      <c r="I213" s="155">
        <v>1.4332716162651037E-2</v>
      </c>
      <c r="J213" s="155">
        <v>1.2665782243093839E-2</v>
      </c>
      <c r="K213" s="155">
        <v>5.3597382195784407E-3</v>
      </c>
      <c r="L213" s="155">
        <v>1.5335850887423529E-2</v>
      </c>
      <c r="M213" s="155">
        <v>1.6958123643126176E-2</v>
      </c>
      <c r="N213" s="155">
        <v>2.3245064552125431E-2</v>
      </c>
      <c r="O213" s="155">
        <v>1.3508259189765101E-2</v>
      </c>
      <c r="P213" s="157">
        <v>1.2940042092866567E-2</v>
      </c>
      <c r="Q213" s="133"/>
    </row>
    <row r="214" spans="1:17" x14ac:dyDescent="0.25">
      <c r="A214" s="153" t="s">
        <v>195</v>
      </c>
      <c r="B214" s="154">
        <v>6.365919924212092E-2</v>
      </c>
      <c r="C214" s="155">
        <v>0.18621534747391655</v>
      </c>
      <c r="D214" s="155">
        <v>0.28467137523152203</v>
      </c>
      <c r="E214" s="155">
        <v>0.50829640478727689</v>
      </c>
      <c r="F214" s="155">
        <v>0.49440148408684498</v>
      </c>
      <c r="G214" s="155">
        <v>0.24911148491531271</v>
      </c>
      <c r="H214" s="155">
        <v>0.49867834580410259</v>
      </c>
      <c r="I214" s="155">
        <v>0.61774572652945914</v>
      </c>
      <c r="J214" s="155">
        <v>0.43460296158963446</v>
      </c>
      <c r="K214" s="155">
        <v>0.36616791811592087</v>
      </c>
      <c r="L214" s="155">
        <v>4.6908356236223969E-2</v>
      </c>
      <c r="M214" s="155">
        <v>0.14194602180042046</v>
      </c>
      <c r="N214" s="155">
        <v>0.22227147131226044</v>
      </c>
      <c r="O214" s="155">
        <v>0.36505527757506728</v>
      </c>
      <c r="P214" s="157">
        <v>0.54914824716402566</v>
      </c>
      <c r="Q214" s="133"/>
    </row>
    <row r="215" spans="1:17" x14ac:dyDescent="0.25">
      <c r="A215" s="153" t="s">
        <v>196</v>
      </c>
      <c r="B215" s="154">
        <v>1.7491889867764249E-2</v>
      </c>
      <c r="C215" s="155">
        <v>5.9162580512575808E-2</v>
      </c>
      <c r="D215" s="155">
        <v>8.7100323666223112E-2</v>
      </c>
      <c r="E215" s="155">
        <v>8.1712110909898578E-2</v>
      </c>
      <c r="F215" s="155">
        <v>0.12026890178359932</v>
      </c>
      <c r="G215" s="155">
        <v>2.9601764704003077E-2</v>
      </c>
      <c r="H215" s="155">
        <v>6.2684941459995092E-2</v>
      </c>
      <c r="I215" s="155">
        <v>9.5088328404721145E-2</v>
      </c>
      <c r="J215" s="155">
        <v>0.10289016145778347</v>
      </c>
      <c r="K215" s="155">
        <v>0.18386792793542051</v>
      </c>
      <c r="L215" s="155">
        <v>1.9095150897389317E-2</v>
      </c>
      <c r="M215" s="155">
        <v>4.3766765321594438E-2</v>
      </c>
      <c r="N215" s="155">
        <v>8.4154797545704582E-2</v>
      </c>
      <c r="O215" s="155">
        <v>9.3661745539249192E-2</v>
      </c>
      <c r="P215" s="157">
        <v>8.6547073447857045E-2</v>
      </c>
      <c r="Q215" s="133"/>
    </row>
    <row r="216" spans="1:17" x14ac:dyDescent="0.25">
      <c r="A216" s="153" t="s">
        <v>197</v>
      </c>
      <c r="B216" s="154">
        <v>0.60938525158699819</v>
      </c>
      <c r="C216" s="155">
        <v>0.50938430240037968</v>
      </c>
      <c r="D216" s="155">
        <v>0.4072292489337983</v>
      </c>
      <c r="E216" s="155">
        <v>0.24597137503566305</v>
      </c>
      <c r="F216" s="155">
        <v>6.9012759566777535E-2</v>
      </c>
      <c r="G216" s="155">
        <v>0.53075142452084589</v>
      </c>
      <c r="H216" s="155">
        <v>0.2335848980382346</v>
      </c>
      <c r="I216" s="155">
        <v>9.6518478885871686E-2</v>
      </c>
      <c r="J216" s="155">
        <v>5.5889670175233164E-2</v>
      </c>
      <c r="K216" s="156">
        <v>0</v>
      </c>
      <c r="L216" s="155">
        <v>0.62703636012251729</v>
      </c>
      <c r="M216" s="155">
        <v>0.54541185029688832</v>
      </c>
      <c r="N216" s="155">
        <v>0.42857303794822105</v>
      </c>
      <c r="O216" s="155">
        <v>0.35408402601697081</v>
      </c>
      <c r="P216" s="157">
        <v>0.21585844661712597</v>
      </c>
      <c r="Q216" s="133"/>
    </row>
    <row r="217" spans="1:17" x14ac:dyDescent="0.25">
      <c r="A217" s="153" t="s">
        <v>198</v>
      </c>
      <c r="B217" s="154">
        <v>4.2370001247587601E-3</v>
      </c>
      <c r="C217" s="155">
        <v>1.354171768282909E-3</v>
      </c>
      <c r="D217" s="155">
        <v>3.0037577946375733E-3</v>
      </c>
      <c r="E217" s="155">
        <v>5.5887075193214505E-3</v>
      </c>
      <c r="F217" s="155">
        <v>4.2956489100576768E-3</v>
      </c>
      <c r="G217" s="155">
        <v>1.1861509960282219E-2</v>
      </c>
      <c r="H217" s="155">
        <v>5.4265822325066763E-3</v>
      </c>
      <c r="I217" s="155">
        <v>1.3500763819561985E-2</v>
      </c>
      <c r="J217" s="155">
        <v>2.1217975609494366E-3</v>
      </c>
      <c r="K217" s="155">
        <v>8.651447029074526E-4</v>
      </c>
      <c r="L217" s="155">
        <v>3.0119661536658635E-3</v>
      </c>
      <c r="M217" s="155">
        <v>1.4595715541212155E-3</v>
      </c>
      <c r="N217" s="155">
        <v>1.3697023658088439E-3</v>
      </c>
      <c r="O217" s="155">
        <v>3.9897006526656712E-3</v>
      </c>
      <c r="P217" s="157">
        <v>3.0595215505171943E-3</v>
      </c>
      <c r="Q217" s="133"/>
    </row>
    <row r="218" spans="1:17" x14ac:dyDescent="0.25">
      <c r="A218" s="153" t="s">
        <v>199</v>
      </c>
      <c r="B218" s="154">
        <v>3.7190289398055871E-4</v>
      </c>
      <c r="C218" s="155">
        <v>3.6216943606602874E-4</v>
      </c>
      <c r="D218" s="156">
        <v>0</v>
      </c>
      <c r="E218" s="156">
        <v>0</v>
      </c>
      <c r="F218" s="155">
        <v>6.2878533136598834E-4</v>
      </c>
      <c r="G218" s="156">
        <v>0</v>
      </c>
      <c r="H218" s="156">
        <v>0</v>
      </c>
      <c r="I218" s="155">
        <v>6.7830782768677541E-4</v>
      </c>
      <c r="J218" s="155">
        <v>1.2075574308903457E-3</v>
      </c>
      <c r="K218" s="156">
        <v>0</v>
      </c>
      <c r="L218" s="155">
        <v>1.7408081493394768E-4</v>
      </c>
      <c r="M218" s="155">
        <v>4.5557278712240681E-4</v>
      </c>
      <c r="N218" s="155">
        <v>3.644187684715057E-4</v>
      </c>
      <c r="O218" s="156">
        <v>0</v>
      </c>
      <c r="P218" s="157">
        <v>1.8437399975572495E-4</v>
      </c>
      <c r="Q218" s="133"/>
    </row>
    <row r="219" spans="1:17" x14ac:dyDescent="0.25">
      <c r="A219" s="153" t="s">
        <v>200</v>
      </c>
      <c r="B219" s="154">
        <v>0.52488540795701499</v>
      </c>
      <c r="C219" s="155">
        <v>0.60753103953614174</v>
      </c>
      <c r="D219" s="155">
        <v>0.68051346446558481</v>
      </c>
      <c r="E219" s="155">
        <v>0.72208327150606855</v>
      </c>
      <c r="F219" s="155">
        <v>0.58298897337870514</v>
      </c>
      <c r="G219" s="155">
        <v>0.49177903330743772</v>
      </c>
      <c r="H219" s="155">
        <v>0.58361591894706977</v>
      </c>
      <c r="I219" s="155">
        <v>0.50098428875405032</v>
      </c>
      <c r="J219" s="155">
        <v>0.52704590173281896</v>
      </c>
      <c r="K219" s="155">
        <v>0.60867025439529909</v>
      </c>
      <c r="L219" s="155">
        <v>0.52421995657442255</v>
      </c>
      <c r="M219" s="155">
        <v>0.59270423851567011</v>
      </c>
      <c r="N219" s="155">
        <v>0.66992791387511885</v>
      </c>
      <c r="O219" s="155">
        <v>0.71563500046217188</v>
      </c>
      <c r="P219" s="157">
        <v>0.77498123389715645</v>
      </c>
      <c r="Q219" s="133"/>
    </row>
    <row r="220" spans="1:17" x14ac:dyDescent="0.25">
      <c r="A220" s="153" t="s">
        <v>49</v>
      </c>
      <c r="B220" s="154">
        <v>0.64535674731770487</v>
      </c>
      <c r="C220" s="155">
        <v>0.56052056314844168</v>
      </c>
      <c r="D220" s="155">
        <v>0.5065393335908136</v>
      </c>
      <c r="E220" s="155">
        <v>0.35159462258740937</v>
      </c>
      <c r="F220" s="155">
        <v>5.3891336204533007E-2</v>
      </c>
      <c r="G220" s="155">
        <v>0.39295701861431076</v>
      </c>
      <c r="H220" s="155">
        <v>0.13248648141962513</v>
      </c>
      <c r="I220" s="155">
        <v>4.0830674584173589E-2</v>
      </c>
      <c r="J220" s="155">
        <v>4.1360385635097422E-3</v>
      </c>
      <c r="K220" s="155">
        <v>1.9109447587790311E-3</v>
      </c>
      <c r="L220" s="155">
        <v>0.65817546365613933</v>
      </c>
      <c r="M220" s="155">
        <v>0.61922923151502163</v>
      </c>
      <c r="N220" s="155">
        <v>0.53687752843197245</v>
      </c>
      <c r="O220" s="155">
        <v>0.5060335788213759</v>
      </c>
      <c r="P220" s="157">
        <v>0.3634116988092651</v>
      </c>
      <c r="Q220" s="133"/>
    </row>
    <row r="221" spans="1:17" x14ac:dyDescent="0.25">
      <c r="A221" s="153" t="s">
        <v>50</v>
      </c>
      <c r="B221" s="159">
        <v>2.3677066228059878</v>
      </c>
      <c r="C221" s="156">
        <v>2.2211921201737121</v>
      </c>
      <c r="D221" s="156">
        <v>1.9829867741969298</v>
      </c>
      <c r="E221" s="156">
        <v>1.8959540170555857</v>
      </c>
      <c r="F221" s="156">
        <v>1.95626249230334</v>
      </c>
      <c r="G221" s="156">
        <v>2.1685135282631802</v>
      </c>
      <c r="H221" s="156">
        <v>1.9445062703258853</v>
      </c>
      <c r="I221" s="156">
        <v>2.0830828684496328</v>
      </c>
      <c r="J221" s="156">
        <v>1.9813202728379768</v>
      </c>
      <c r="K221" s="156">
        <v>1.8858319194621476</v>
      </c>
      <c r="L221" s="156">
        <v>2.392883894228317</v>
      </c>
      <c r="M221" s="156">
        <v>2.2826133205328789</v>
      </c>
      <c r="N221" s="156">
        <v>2.0926293329768884</v>
      </c>
      <c r="O221" s="156">
        <v>1.9177009741624047</v>
      </c>
      <c r="P221" s="158">
        <v>1.8582096042502159</v>
      </c>
      <c r="Q221" s="133"/>
    </row>
    <row r="222" spans="1:17" x14ac:dyDescent="0.25">
      <c r="A222" s="153" t="s">
        <v>201</v>
      </c>
      <c r="B222" s="154">
        <v>0.61994744235706423</v>
      </c>
      <c r="C222" s="155">
        <v>0.515108475942613</v>
      </c>
      <c r="D222" s="155">
        <v>0.42445647758532579</v>
      </c>
      <c r="E222" s="155">
        <v>0.28900710764502369</v>
      </c>
      <c r="F222" s="155">
        <v>3.7476422521924381E-2</v>
      </c>
      <c r="G222" s="155">
        <v>0.26896516676479282</v>
      </c>
      <c r="H222" s="155">
        <v>9.1688196447534787E-2</v>
      </c>
      <c r="I222" s="155">
        <v>2.0358688148615193E-2</v>
      </c>
      <c r="J222" s="155">
        <v>1.4058924001900278E-3</v>
      </c>
      <c r="K222" s="155">
        <v>1.1724013125722155E-3</v>
      </c>
      <c r="L222" s="155">
        <v>0.6572117301902477</v>
      </c>
      <c r="M222" s="155">
        <v>0.55590634100241354</v>
      </c>
      <c r="N222" s="155">
        <v>0.49456494859330641</v>
      </c>
      <c r="O222" s="155">
        <v>0.42705086419125871</v>
      </c>
      <c r="P222" s="157">
        <v>0.2993288778526858</v>
      </c>
      <c r="Q222" s="133"/>
    </row>
    <row r="223" spans="1:17" x14ac:dyDescent="0.25">
      <c r="A223" s="153" t="s">
        <v>202</v>
      </c>
      <c r="B223" s="154">
        <v>3.2815059617262894E-2</v>
      </c>
      <c r="C223" s="155">
        <v>3.3400848821618978E-2</v>
      </c>
      <c r="D223" s="155">
        <v>3.5355819003748519E-2</v>
      </c>
      <c r="E223" s="155">
        <v>1.5341214799382344E-2</v>
      </c>
      <c r="F223" s="155">
        <v>8.2684706965463993E-4</v>
      </c>
      <c r="G223" s="155">
        <v>6.4665781479584768E-3</v>
      </c>
      <c r="H223" s="155">
        <v>7.4903103897507551E-3</v>
      </c>
      <c r="I223" s="156">
        <v>0</v>
      </c>
      <c r="J223" s="156">
        <v>0</v>
      </c>
      <c r="K223" s="156">
        <v>0</v>
      </c>
      <c r="L223" s="155">
        <v>3.5702461532185384E-2</v>
      </c>
      <c r="M223" s="155">
        <v>3.5448057751105835E-2</v>
      </c>
      <c r="N223" s="155">
        <v>4.1006934019457139E-2</v>
      </c>
      <c r="O223" s="155">
        <v>2.7554378929556395E-2</v>
      </c>
      <c r="P223" s="157">
        <v>1.5527872727699508E-2</v>
      </c>
      <c r="Q223" s="133"/>
    </row>
    <row r="224" spans="1:17" x14ac:dyDescent="0.25">
      <c r="A224" s="153" t="s">
        <v>203</v>
      </c>
      <c r="B224" s="154">
        <v>3.228691194734722E-3</v>
      </c>
      <c r="C224" s="155">
        <v>8.7889371068639206E-4</v>
      </c>
      <c r="D224" s="155">
        <v>4.5070195529228569E-3</v>
      </c>
      <c r="E224" s="155">
        <v>3.3129004257208697E-3</v>
      </c>
      <c r="F224" s="155">
        <v>8.9974532200644915E-4</v>
      </c>
      <c r="G224" s="155">
        <v>3.6817187625453858E-3</v>
      </c>
      <c r="H224" s="156">
        <v>0</v>
      </c>
      <c r="I224" s="156">
        <v>0</v>
      </c>
      <c r="J224" s="156">
        <v>0</v>
      </c>
      <c r="K224" s="156">
        <v>0</v>
      </c>
      <c r="L224" s="155">
        <v>4.2547790036955961E-3</v>
      </c>
      <c r="M224" s="155">
        <v>1.3085418376546326E-3</v>
      </c>
      <c r="N224" s="155">
        <v>3.4561780339278491E-3</v>
      </c>
      <c r="O224" s="155">
        <v>2.3499727138726547E-3</v>
      </c>
      <c r="P224" s="157">
        <v>5.0596490591177006E-3</v>
      </c>
      <c r="Q224" s="133"/>
    </row>
    <row r="225" spans="1:17" x14ac:dyDescent="0.25">
      <c r="A225" s="153" t="s">
        <v>204</v>
      </c>
      <c r="B225" s="154">
        <v>0.28778047309518134</v>
      </c>
      <c r="C225" s="155">
        <v>0.2432379727606272</v>
      </c>
      <c r="D225" s="155">
        <v>0.18096962740669484</v>
      </c>
      <c r="E225" s="155">
        <v>0.10001881847917342</v>
      </c>
      <c r="F225" s="155">
        <v>1.53422818256796E-2</v>
      </c>
      <c r="G225" s="155">
        <v>0.1323865788642096</v>
      </c>
      <c r="H225" s="155">
        <v>3.3374774070936163E-2</v>
      </c>
      <c r="I225" s="155">
        <v>6.4147048272319455E-3</v>
      </c>
      <c r="J225" s="156">
        <v>0</v>
      </c>
      <c r="K225" s="155">
        <v>1.1724013125722155E-3</v>
      </c>
      <c r="L225" s="155">
        <v>0.31401863870534907</v>
      </c>
      <c r="M225" s="155">
        <v>0.25682024303215839</v>
      </c>
      <c r="N225" s="155">
        <v>0.21755705960808622</v>
      </c>
      <c r="O225" s="155">
        <v>0.16366571880392497</v>
      </c>
      <c r="P225" s="157">
        <v>0.1130098434049023</v>
      </c>
      <c r="Q225" s="133"/>
    </row>
    <row r="226" spans="1:17" x14ac:dyDescent="0.25">
      <c r="A226" s="153" t="s">
        <v>205</v>
      </c>
      <c r="B226" s="154">
        <v>5.9433775288123712E-3</v>
      </c>
      <c r="C226" s="155">
        <v>4.982578579175073E-3</v>
      </c>
      <c r="D226" s="155">
        <v>2.7611983314796357E-3</v>
      </c>
      <c r="E226" s="155">
        <v>1.6354810394496476E-3</v>
      </c>
      <c r="F226" s="155">
        <v>6.7761208377828223E-4</v>
      </c>
      <c r="G226" s="156">
        <v>0</v>
      </c>
      <c r="H226" s="155">
        <v>1.4234086983552273E-3</v>
      </c>
      <c r="I226" s="156">
        <v>0</v>
      </c>
      <c r="J226" s="156">
        <v>0</v>
      </c>
      <c r="K226" s="156">
        <v>0</v>
      </c>
      <c r="L226" s="155">
        <v>6.5072997446313915E-3</v>
      </c>
      <c r="M226" s="155">
        <v>3.587747631241419E-3</v>
      </c>
      <c r="N226" s="155">
        <v>6.3375944682049047E-3</v>
      </c>
      <c r="O226" s="155">
        <v>2.1419387361401609E-3</v>
      </c>
      <c r="P226" s="157">
        <v>2.7996104798533547E-3</v>
      </c>
      <c r="Q226" s="133"/>
    </row>
    <row r="227" spans="1:17" x14ac:dyDescent="0.25">
      <c r="A227" s="153" t="s">
        <v>206</v>
      </c>
      <c r="B227" s="154">
        <v>2.5816017889233384E-4</v>
      </c>
      <c r="C227" s="155">
        <v>1.1023417976013077E-3</v>
      </c>
      <c r="D227" s="155">
        <v>9.9188178595592189E-4</v>
      </c>
      <c r="E227" s="156">
        <v>0</v>
      </c>
      <c r="F227" s="156">
        <v>0</v>
      </c>
      <c r="G227" s="156">
        <v>0</v>
      </c>
      <c r="H227" s="156">
        <v>0</v>
      </c>
      <c r="I227" s="156">
        <v>0</v>
      </c>
      <c r="J227" s="156">
        <v>0</v>
      </c>
      <c r="K227" s="156">
        <v>0</v>
      </c>
      <c r="L227" s="155">
        <v>2.3301327908305594E-4</v>
      </c>
      <c r="M227" s="155">
        <v>1.1639395230710966E-4</v>
      </c>
      <c r="N227" s="155">
        <v>1.4936910026802682E-3</v>
      </c>
      <c r="O227" s="155">
        <v>1.3559831794351706E-3</v>
      </c>
      <c r="P227" s="158">
        <v>0</v>
      </c>
      <c r="Q227" s="133"/>
    </row>
    <row r="228" spans="1:17" x14ac:dyDescent="0.25">
      <c r="A228" s="153" t="s">
        <v>207</v>
      </c>
      <c r="B228" s="154">
        <v>0.21465694955126438</v>
      </c>
      <c r="C228" s="155">
        <v>0.10797160611655679</v>
      </c>
      <c r="D228" s="155">
        <v>5.4727890015580746E-2</v>
      </c>
      <c r="E228" s="155">
        <v>3.487088277505463E-2</v>
      </c>
      <c r="F228" s="155">
        <v>2.4630050615695215E-3</v>
      </c>
      <c r="G228" s="155">
        <v>5.9234287385345086E-2</v>
      </c>
      <c r="H228" s="155">
        <v>8.1357230260176595E-3</v>
      </c>
      <c r="I228" s="155">
        <v>1.2313352566305166E-3</v>
      </c>
      <c r="J228" s="156">
        <v>0</v>
      </c>
      <c r="K228" s="155">
        <v>1.1724013125722155E-3</v>
      </c>
      <c r="L228" s="155">
        <v>0.24348146188456787</v>
      </c>
      <c r="M228" s="155">
        <v>0.13184861701474498</v>
      </c>
      <c r="N228" s="155">
        <v>8.3825806640102293E-2</v>
      </c>
      <c r="O228" s="155">
        <v>4.1390612825587154E-2</v>
      </c>
      <c r="P228" s="157">
        <v>3.7433753782566928E-2</v>
      </c>
      <c r="Q228" s="133"/>
    </row>
    <row r="229" spans="1:17" x14ac:dyDescent="0.25">
      <c r="A229" s="153" t="s">
        <v>208</v>
      </c>
      <c r="B229" s="154">
        <v>9.828700186516101E-5</v>
      </c>
      <c r="C229" s="156">
        <v>0</v>
      </c>
      <c r="D229" s="156">
        <v>0</v>
      </c>
      <c r="E229" s="156">
        <v>0</v>
      </c>
      <c r="F229" s="156">
        <v>0</v>
      </c>
      <c r="G229" s="156">
        <v>0</v>
      </c>
      <c r="H229" s="156">
        <v>0</v>
      </c>
      <c r="I229" s="156">
        <v>0</v>
      </c>
      <c r="J229" s="156">
        <v>0</v>
      </c>
      <c r="K229" s="156">
        <v>0</v>
      </c>
      <c r="L229" s="155">
        <v>1.3306957347628906E-4</v>
      </c>
      <c r="M229" s="156">
        <v>0</v>
      </c>
      <c r="N229" s="156">
        <v>0</v>
      </c>
      <c r="O229" s="156">
        <v>0</v>
      </c>
      <c r="P229" s="158">
        <v>0</v>
      </c>
      <c r="Q229" s="133"/>
    </row>
    <row r="230" spans="1:17" x14ac:dyDescent="0.25">
      <c r="A230" s="153" t="s">
        <v>209</v>
      </c>
      <c r="B230" s="159">
        <v>0</v>
      </c>
      <c r="C230" s="156">
        <v>0</v>
      </c>
      <c r="D230" s="156">
        <v>0</v>
      </c>
      <c r="E230" s="155">
        <v>1.0433532045654851E-3</v>
      </c>
      <c r="F230" s="156">
        <v>0</v>
      </c>
      <c r="G230" s="156">
        <v>0</v>
      </c>
      <c r="H230" s="156">
        <v>0</v>
      </c>
      <c r="I230" s="156">
        <v>0</v>
      </c>
      <c r="J230" s="156">
        <v>0</v>
      </c>
      <c r="K230" s="156">
        <v>0</v>
      </c>
      <c r="L230" s="156">
        <v>0</v>
      </c>
      <c r="M230" s="156">
        <v>0</v>
      </c>
      <c r="N230" s="156">
        <v>0</v>
      </c>
      <c r="O230" s="155">
        <v>1.4562786810580839E-3</v>
      </c>
      <c r="P230" s="158">
        <v>0</v>
      </c>
      <c r="Q230" s="133"/>
    </row>
    <row r="231" spans="1:17" x14ac:dyDescent="0.25">
      <c r="A231" s="153" t="s">
        <v>210</v>
      </c>
      <c r="B231" s="154">
        <v>0.19781689382036449</v>
      </c>
      <c r="C231" s="155">
        <v>0.11662985203374714</v>
      </c>
      <c r="D231" s="155">
        <v>8.0146850002986103E-2</v>
      </c>
      <c r="E231" s="155">
        <v>4.1416128952135922E-2</v>
      </c>
      <c r="F231" s="155">
        <v>5.0867388665250431E-3</v>
      </c>
      <c r="G231" s="155">
        <v>6.0679353655956184E-2</v>
      </c>
      <c r="H231" s="155">
        <v>1.4907183858621177E-2</v>
      </c>
      <c r="I231" s="155">
        <v>2.9864263736183562E-3</v>
      </c>
      <c r="J231" s="155">
        <v>2.1853630928398674E-3</v>
      </c>
      <c r="K231" s="155">
        <v>1.1724013125722155E-3</v>
      </c>
      <c r="L231" s="155">
        <v>0.22362391312110214</v>
      </c>
      <c r="M231" s="155">
        <v>0.1334057289275484</v>
      </c>
      <c r="N231" s="155">
        <v>9.7213386810532529E-2</v>
      </c>
      <c r="O231" s="155">
        <v>6.914027218188902E-2</v>
      </c>
      <c r="P231" s="157">
        <v>4.662947149983146E-2</v>
      </c>
      <c r="Q231" s="133"/>
    </row>
    <row r="232" spans="1:17" x14ac:dyDescent="0.25">
      <c r="A232" s="153" t="s">
        <v>211</v>
      </c>
      <c r="B232" s="154">
        <v>5.5408632631525657E-2</v>
      </c>
      <c r="C232" s="155">
        <v>2.7954471989126071E-2</v>
      </c>
      <c r="D232" s="155">
        <v>1.3187673900367456E-2</v>
      </c>
      <c r="E232" s="155">
        <v>5.8473263706662979E-3</v>
      </c>
      <c r="F232" s="155">
        <v>1.3889907774610932E-3</v>
      </c>
      <c r="G232" s="155">
        <v>9.0081235039540918E-3</v>
      </c>
      <c r="H232" s="155">
        <v>1.5756929396143616E-3</v>
      </c>
      <c r="I232" s="155">
        <v>1.5444706921676785E-3</v>
      </c>
      <c r="J232" s="156">
        <v>0</v>
      </c>
      <c r="K232" s="156">
        <v>0</v>
      </c>
      <c r="L232" s="155">
        <v>6.8443310615327907E-2</v>
      </c>
      <c r="M232" s="155">
        <v>3.0055908632565031E-2</v>
      </c>
      <c r="N232" s="155">
        <v>1.5647346074870103E-2</v>
      </c>
      <c r="O232" s="155">
        <v>1.3489927846709835E-2</v>
      </c>
      <c r="P232" s="157">
        <v>9.0576515650854904E-3</v>
      </c>
      <c r="Q232" s="133"/>
    </row>
    <row r="233" spans="1:17" x14ac:dyDescent="0.25">
      <c r="A233" s="153" t="s">
        <v>212</v>
      </c>
      <c r="B233" s="154">
        <v>3.7818395935025582E-2</v>
      </c>
      <c r="C233" s="155">
        <v>3.0824819682732898E-2</v>
      </c>
      <c r="D233" s="155">
        <v>3.5452671871422439E-2</v>
      </c>
      <c r="E233" s="155">
        <v>2.4990990716142965E-2</v>
      </c>
      <c r="F233" s="155">
        <v>3.1028402175845021E-4</v>
      </c>
      <c r="G233" s="155">
        <v>1.9174133217259495E-2</v>
      </c>
      <c r="H233" s="155">
        <v>3.1398997949513706E-3</v>
      </c>
      <c r="I233" s="156">
        <v>0</v>
      </c>
      <c r="J233" s="155">
        <v>1.0926815464199339E-3</v>
      </c>
      <c r="K233" s="156">
        <v>0</v>
      </c>
      <c r="L233" s="155">
        <v>4.2423735370771716E-2</v>
      </c>
      <c r="M233" s="155">
        <v>3.0651975461346317E-2</v>
      </c>
      <c r="N233" s="155">
        <v>4.143102282465342E-2</v>
      </c>
      <c r="O233" s="155">
        <v>3.2428556009586385E-2</v>
      </c>
      <c r="P233" s="157">
        <v>2.0822175305394798E-2</v>
      </c>
      <c r="Q233" s="133"/>
    </row>
    <row r="234" spans="1:17" x14ac:dyDescent="0.25">
      <c r="A234" s="153" t="s">
        <v>213</v>
      </c>
      <c r="B234" s="154">
        <v>0.21259802423205873</v>
      </c>
      <c r="C234" s="155">
        <v>0.15379905887737191</v>
      </c>
      <c r="D234" s="155">
        <v>0.13293554749398903</v>
      </c>
      <c r="E234" s="155">
        <v>9.3346326815261713E-2</v>
      </c>
      <c r="F234" s="155">
        <v>2.3764387399695996E-2</v>
      </c>
      <c r="G234" s="155">
        <v>8.8497791729348282E-2</v>
      </c>
      <c r="H234" s="155">
        <v>4.9430735983010274E-2</v>
      </c>
      <c r="I234" s="155">
        <v>2.1769592739925025E-2</v>
      </c>
      <c r="J234" s="155">
        <v>1.7281060250400823E-3</v>
      </c>
      <c r="K234" s="155">
        <v>1.1724013125722155E-3</v>
      </c>
      <c r="L234" s="155">
        <v>0.22697918987336235</v>
      </c>
      <c r="M234" s="155">
        <v>0.17953175801056717</v>
      </c>
      <c r="N234" s="155">
        <v>0.14071751435420762</v>
      </c>
      <c r="O234" s="155">
        <v>0.12791741151933461</v>
      </c>
      <c r="P234" s="157">
        <v>0.10827189095882478</v>
      </c>
      <c r="Q234" s="133"/>
    </row>
    <row r="235" spans="1:17" x14ac:dyDescent="0.25">
      <c r="A235" s="153" t="s">
        <v>214</v>
      </c>
      <c r="B235" s="154">
        <v>6.2376764247985217E-2</v>
      </c>
      <c r="C235" s="155">
        <v>5.3968038895378483E-2</v>
      </c>
      <c r="D235" s="155">
        <v>4.1363764484528692E-2</v>
      </c>
      <c r="E235" s="155">
        <v>1.7346710144357798E-2</v>
      </c>
      <c r="F235" s="155">
        <v>5.5800463343012221E-3</v>
      </c>
      <c r="G235" s="155">
        <v>1.0091707359336049E-2</v>
      </c>
      <c r="H235" s="155">
        <v>5.2804441698309362E-3</v>
      </c>
      <c r="I235" s="155">
        <v>6.4675243570659936E-3</v>
      </c>
      <c r="J235" s="155">
        <v>2.1853630928398674E-3</v>
      </c>
      <c r="K235" s="156">
        <v>0</v>
      </c>
      <c r="L235" s="155">
        <v>7.3022415328435716E-2</v>
      </c>
      <c r="M235" s="155">
        <v>5.4165390100886598E-2</v>
      </c>
      <c r="N235" s="155">
        <v>5.2819929478157182E-2</v>
      </c>
      <c r="O235" s="155">
        <v>3.5060270697697363E-2</v>
      </c>
      <c r="P235" s="157">
        <v>2.2677836447161377E-2</v>
      </c>
      <c r="Q235" s="133"/>
    </row>
    <row r="236" spans="1:17" x14ac:dyDescent="0.25">
      <c r="A236" s="153" t="s">
        <v>215</v>
      </c>
      <c r="B236" s="154">
        <v>4.0902524372127401E-2</v>
      </c>
      <c r="C236" s="155">
        <v>2.8644654657573255E-2</v>
      </c>
      <c r="D236" s="155">
        <v>3.4527560937919567E-2</v>
      </c>
      <c r="E236" s="155">
        <v>3.160478701235913E-2</v>
      </c>
      <c r="F236" s="155">
        <v>3.8493620860926663E-3</v>
      </c>
      <c r="G236" s="155">
        <v>2.1225766245413502E-2</v>
      </c>
      <c r="H236" s="155">
        <v>4.3136084229663339E-3</v>
      </c>
      <c r="I236" s="155">
        <v>1.5444706921676785E-3</v>
      </c>
      <c r="J236" s="156">
        <v>0</v>
      </c>
      <c r="K236" s="156">
        <v>0</v>
      </c>
      <c r="L236" s="155">
        <v>4.8834533416757073E-2</v>
      </c>
      <c r="M236" s="155">
        <v>2.4244732571200304E-2</v>
      </c>
      <c r="N236" s="155">
        <v>4.111105633254325E-2</v>
      </c>
      <c r="O236" s="155">
        <v>3.3643931422553064E-2</v>
      </c>
      <c r="P236" s="157">
        <v>3.3462639534718085E-2</v>
      </c>
      <c r="Q236" s="133"/>
    </row>
    <row r="237" spans="1:17" x14ac:dyDescent="0.25">
      <c r="A237" s="153" t="s">
        <v>216</v>
      </c>
      <c r="B237" s="154">
        <v>0.24727719052462921</v>
      </c>
      <c r="C237" s="155">
        <v>0.16701307013773378</v>
      </c>
      <c r="D237" s="155">
        <v>0.12622695353914706</v>
      </c>
      <c r="E237" s="155">
        <v>8.5059922113791944E-2</v>
      </c>
      <c r="F237" s="155">
        <v>1.359108873200141E-2</v>
      </c>
      <c r="G237" s="155">
        <v>0.12750415263529435</v>
      </c>
      <c r="H237" s="155">
        <v>6.985338594993841E-2</v>
      </c>
      <c r="I237" s="155">
        <v>2.2111608457437825E-2</v>
      </c>
      <c r="J237" s="156">
        <v>0</v>
      </c>
      <c r="K237" s="155">
        <v>1.1724013125722155E-3</v>
      </c>
      <c r="L237" s="155">
        <v>0.2708206716224848</v>
      </c>
      <c r="M237" s="155">
        <v>0.19268985280223502</v>
      </c>
      <c r="N237" s="155">
        <v>0.13649562651685093</v>
      </c>
      <c r="O237" s="155">
        <v>0.10871771019567389</v>
      </c>
      <c r="P237" s="157">
        <v>8.0371524893958532E-2</v>
      </c>
      <c r="Q237" s="133"/>
    </row>
    <row r="238" spans="1:17" x14ac:dyDescent="0.25">
      <c r="A238" s="153" t="s">
        <v>217</v>
      </c>
      <c r="B238" s="154">
        <v>8.4261865487098062E-2</v>
      </c>
      <c r="C238" s="155">
        <v>9.1798495839222879E-2</v>
      </c>
      <c r="D238" s="155">
        <v>7.2429830582459456E-2</v>
      </c>
      <c r="E238" s="155">
        <v>4.9570655912049032E-2</v>
      </c>
      <c r="F238" s="155">
        <v>1.2714545696854412E-2</v>
      </c>
      <c r="G238" s="155">
        <v>4.4905960072038807E-2</v>
      </c>
      <c r="H238" s="155">
        <v>2.9508677942645618E-2</v>
      </c>
      <c r="I238" s="155">
        <v>1.534435439387798E-2</v>
      </c>
      <c r="J238" s="156">
        <v>0</v>
      </c>
      <c r="K238" s="156">
        <v>0</v>
      </c>
      <c r="L238" s="155">
        <v>9.7957064994416143E-2</v>
      </c>
      <c r="M238" s="155">
        <v>7.9001062162841501E-2</v>
      </c>
      <c r="N238" s="155">
        <v>8.2407356096401679E-2</v>
      </c>
      <c r="O238" s="155">
        <v>7.8484844088287403E-2</v>
      </c>
      <c r="P238" s="157">
        <v>5.4403642689702478E-2</v>
      </c>
      <c r="Q238" s="133"/>
    </row>
    <row r="239" spans="1:17" x14ac:dyDescent="0.25">
      <c r="A239" s="153" t="s">
        <v>218</v>
      </c>
      <c r="B239" s="154">
        <v>1.0210544860043269E-2</v>
      </c>
      <c r="C239" s="155">
        <v>1.0614185341422396E-2</v>
      </c>
      <c r="D239" s="155">
        <v>2.8167803159106172E-3</v>
      </c>
      <c r="E239" s="155">
        <v>5.9607291564299954E-3</v>
      </c>
      <c r="F239" s="156">
        <v>0</v>
      </c>
      <c r="G239" s="155">
        <v>1.7700541208111376E-3</v>
      </c>
      <c r="H239" s="156">
        <v>0</v>
      </c>
      <c r="I239" s="156">
        <v>0</v>
      </c>
      <c r="J239" s="156">
        <v>0</v>
      </c>
      <c r="K239" s="156">
        <v>0</v>
      </c>
      <c r="L239" s="155">
        <v>1.3613409899613625E-2</v>
      </c>
      <c r="M239" s="155">
        <v>8.1559577161113457E-3</v>
      </c>
      <c r="N239" s="155">
        <v>6.4449697985375009E-3</v>
      </c>
      <c r="O239" s="155">
        <v>4.7990122704119212E-3</v>
      </c>
      <c r="P239" s="157">
        <v>6.6311154476876135E-3</v>
      </c>
      <c r="Q239" s="133"/>
    </row>
    <row r="240" spans="1:17" x14ac:dyDescent="0.25">
      <c r="A240" s="153" t="s">
        <v>219</v>
      </c>
      <c r="B240" s="154">
        <v>4.8545436031398798E-2</v>
      </c>
      <c r="C240" s="155">
        <v>2.2244416291968796E-2</v>
      </c>
      <c r="D240" s="155">
        <v>9.7800635578095679E-3</v>
      </c>
      <c r="E240" s="155">
        <v>1.0738879235630317E-2</v>
      </c>
      <c r="F240" s="155">
        <v>1.1415507015131213E-3</v>
      </c>
      <c r="G240" s="155">
        <v>2.1349676055836299E-2</v>
      </c>
      <c r="H240" s="155">
        <v>2.9155973206282989E-3</v>
      </c>
      <c r="I240" s="155">
        <v>3.2082567435754964E-3</v>
      </c>
      <c r="J240" s="156">
        <v>0</v>
      </c>
      <c r="K240" s="155">
        <v>1.1724013125722155E-3</v>
      </c>
      <c r="L240" s="155">
        <v>5.5997788720145665E-2</v>
      </c>
      <c r="M240" s="155">
        <v>1.9646293778581007E-2</v>
      </c>
      <c r="N240" s="155">
        <v>2.2603275873468057E-2</v>
      </c>
      <c r="O240" s="155">
        <v>5.3859552600158166E-3</v>
      </c>
      <c r="P240" s="157">
        <v>1.1426591881063401E-2</v>
      </c>
      <c r="Q240" s="133"/>
    </row>
    <row r="241" spans="1:17" x14ac:dyDescent="0.25">
      <c r="A241" s="153" t="s">
        <v>220</v>
      </c>
      <c r="B241" s="154">
        <v>1.4819313103963812E-4</v>
      </c>
      <c r="C241" s="155">
        <v>1.7872451065683843E-3</v>
      </c>
      <c r="D241" s="155">
        <v>2.494012968546123E-3</v>
      </c>
      <c r="E241" s="155">
        <v>1.3915082034263973E-4</v>
      </c>
      <c r="F241" s="156">
        <v>0</v>
      </c>
      <c r="G241" s="155">
        <v>1.4080759212325585E-3</v>
      </c>
      <c r="H241" s="156">
        <v>0</v>
      </c>
      <c r="I241" s="156">
        <v>0</v>
      </c>
      <c r="J241" s="156">
        <v>0</v>
      </c>
      <c r="K241" s="156">
        <v>0</v>
      </c>
      <c r="L241" s="155">
        <v>2.006368732929115E-4</v>
      </c>
      <c r="M241" s="155">
        <v>1.9065214142845849E-3</v>
      </c>
      <c r="N241" s="156">
        <v>0</v>
      </c>
      <c r="O241" s="155">
        <v>3.60374105594539E-3</v>
      </c>
      <c r="P241" s="158">
        <v>0</v>
      </c>
      <c r="Q241" s="133"/>
    </row>
    <row r="242" spans="1:17" x14ac:dyDescent="0.25">
      <c r="A242" s="153" t="s">
        <v>221</v>
      </c>
      <c r="B242" s="154">
        <v>1.8704233409526404E-3</v>
      </c>
      <c r="C242" s="156">
        <v>0</v>
      </c>
      <c r="D242" s="156">
        <v>0</v>
      </c>
      <c r="E242" s="155">
        <v>3.0554048150525418E-3</v>
      </c>
      <c r="F242" s="155">
        <v>9.0399172900959795E-4</v>
      </c>
      <c r="G242" s="155">
        <v>1.689207413430964E-3</v>
      </c>
      <c r="H242" s="155">
        <v>3.9232005158313706E-3</v>
      </c>
      <c r="I242" s="155">
        <v>1.8007571783042917E-3</v>
      </c>
      <c r="J242" s="156">
        <v>0</v>
      </c>
      <c r="K242" s="156">
        <v>0</v>
      </c>
      <c r="L242" s="155">
        <v>1.6949147231960849E-4</v>
      </c>
      <c r="M242" s="155">
        <v>1.7394667657020101E-3</v>
      </c>
      <c r="N242" s="156">
        <v>0</v>
      </c>
      <c r="O242" s="156">
        <v>0</v>
      </c>
      <c r="P242" s="157">
        <v>3.3752418273771297E-3</v>
      </c>
      <c r="Q242" s="133"/>
    </row>
    <row r="243" spans="1:17" x14ac:dyDescent="0.25">
      <c r="A243" s="153" t="s">
        <v>222</v>
      </c>
      <c r="B243" s="154">
        <v>5.0375972600423938E-2</v>
      </c>
      <c r="C243" s="155">
        <v>2.0515828258556357E-2</v>
      </c>
      <c r="D243" s="155">
        <v>5.2081583111027036E-3</v>
      </c>
      <c r="E243" s="155">
        <v>5.0522735953080523E-3</v>
      </c>
      <c r="F243" s="155">
        <v>6.3534786347400896E-4</v>
      </c>
      <c r="G243" s="155">
        <v>1.5703911221207355E-2</v>
      </c>
      <c r="H243" s="155">
        <v>2.9155973206282989E-3</v>
      </c>
      <c r="I243" s="155">
        <v>1.2313352566305166E-3</v>
      </c>
      <c r="J243" s="156">
        <v>0</v>
      </c>
      <c r="K243" s="155">
        <v>1.1724013125722155E-3</v>
      </c>
      <c r="L243" s="155">
        <v>6.1653574928956158E-2</v>
      </c>
      <c r="M243" s="155">
        <v>1.6239744103469227E-2</v>
      </c>
      <c r="N243" s="155">
        <v>1.6837122475567234E-2</v>
      </c>
      <c r="O243" s="155">
        <v>2.6305863459625571E-3</v>
      </c>
      <c r="P243" s="157">
        <v>5.7975549241037214E-3</v>
      </c>
      <c r="Q243" s="133"/>
    </row>
    <row r="244" spans="1:17" x14ac:dyDescent="0.25">
      <c r="A244" s="153" t="s">
        <v>223</v>
      </c>
      <c r="B244" s="154">
        <v>8.78956135237529E-3</v>
      </c>
      <c r="C244" s="155">
        <v>9.242825662193171E-4</v>
      </c>
      <c r="D244" s="155">
        <v>3.622998324823179E-4</v>
      </c>
      <c r="E244" s="155">
        <v>1.1927467586875542E-4</v>
      </c>
      <c r="F244" s="156">
        <v>0</v>
      </c>
      <c r="G244" s="156">
        <v>0</v>
      </c>
      <c r="H244" s="156">
        <v>0</v>
      </c>
      <c r="I244" s="156">
        <v>0</v>
      </c>
      <c r="J244" s="156">
        <v>0</v>
      </c>
      <c r="K244" s="156">
        <v>0</v>
      </c>
      <c r="L244" s="155">
        <v>1.1272759716942358E-2</v>
      </c>
      <c r="M244" s="155">
        <v>1.5413875426454979E-3</v>
      </c>
      <c r="N244" s="155">
        <v>6.7442633749289962E-4</v>
      </c>
      <c r="O244" s="155">
        <v>3.2624712654821602E-4</v>
      </c>
      <c r="P244" s="158">
        <v>0</v>
      </c>
      <c r="Q244" s="133"/>
    </row>
    <row r="245" spans="1:17" x14ac:dyDescent="0.25">
      <c r="A245" s="153" t="s">
        <v>224</v>
      </c>
      <c r="B245" s="154">
        <v>1.5989243996466249E-3</v>
      </c>
      <c r="C245" s="155">
        <v>3.6765071318180519E-4</v>
      </c>
      <c r="D245" s="155">
        <v>1.2695761129753955E-4</v>
      </c>
      <c r="E245" s="156">
        <v>0</v>
      </c>
      <c r="F245" s="156">
        <v>0</v>
      </c>
      <c r="G245" s="156">
        <v>0</v>
      </c>
      <c r="H245" s="156">
        <v>0</v>
      </c>
      <c r="I245" s="156">
        <v>0</v>
      </c>
      <c r="J245" s="156">
        <v>0</v>
      </c>
      <c r="K245" s="156">
        <v>0</v>
      </c>
      <c r="L245" s="155">
        <v>2.1647642500450112E-3</v>
      </c>
      <c r="M245" s="155">
        <v>1.6932753723961362E-4</v>
      </c>
      <c r="N245" s="155">
        <v>3.290202200667597E-4</v>
      </c>
      <c r="O245" s="155">
        <v>1.7356139396674519E-4</v>
      </c>
      <c r="P245" s="158">
        <v>0</v>
      </c>
      <c r="Q245" s="133"/>
    </row>
    <row r="246" spans="1:17" x14ac:dyDescent="0.25">
      <c r="A246" s="153" t="s">
        <v>225</v>
      </c>
      <c r="B246" s="154">
        <v>5.6819321315366211E-2</v>
      </c>
      <c r="C246" s="155">
        <v>2.3440773038573729E-2</v>
      </c>
      <c r="D246" s="155">
        <v>6.0872156560241525E-3</v>
      </c>
      <c r="E246" s="155">
        <v>7.0816667443256848E-3</v>
      </c>
      <c r="F246" s="155">
        <v>1.6654048003894859E-3</v>
      </c>
      <c r="G246" s="155">
        <v>1.784224363052361E-2</v>
      </c>
      <c r="H246" s="155">
        <v>2.9155973206282989E-3</v>
      </c>
      <c r="I246" s="155">
        <v>2.6077712438903325E-3</v>
      </c>
      <c r="J246" s="156">
        <v>0</v>
      </c>
      <c r="K246" s="155">
        <v>1.1724013125722155E-3</v>
      </c>
      <c r="L246" s="155">
        <v>6.9979678504836149E-2</v>
      </c>
      <c r="M246" s="155">
        <v>1.8741153218851503E-2</v>
      </c>
      <c r="N246" s="155">
        <v>1.7870693642866173E-2</v>
      </c>
      <c r="O246" s="155">
        <v>4.0096912179675582E-3</v>
      </c>
      <c r="P246" s="157">
        <v>9.5720753863348038E-3</v>
      </c>
      <c r="Q246" s="133"/>
    </row>
    <row r="247" spans="1:17" x14ac:dyDescent="0.25">
      <c r="A247" s="153" t="s">
        <v>226</v>
      </c>
      <c r="B247" s="154">
        <v>4.8138836839602267E-3</v>
      </c>
      <c r="C247" s="155">
        <v>2.9749705298260528E-3</v>
      </c>
      <c r="D247" s="155">
        <v>2.3153988926779222E-3</v>
      </c>
      <c r="E247" s="155">
        <v>5.6409261260832256E-4</v>
      </c>
      <c r="F247" s="156">
        <v>0</v>
      </c>
      <c r="G247" s="155">
        <v>1.792589333332254E-3</v>
      </c>
      <c r="H247" s="156">
        <v>0</v>
      </c>
      <c r="I247" s="156">
        <v>0</v>
      </c>
      <c r="J247" s="156">
        <v>0</v>
      </c>
      <c r="K247" s="156">
        <v>0</v>
      </c>
      <c r="L247" s="155">
        <v>5.0086025607328387E-3</v>
      </c>
      <c r="M247" s="155">
        <v>5.5427022042091791E-3</v>
      </c>
      <c r="N247" s="155">
        <v>1.031454307632516E-3</v>
      </c>
      <c r="O247" s="155">
        <v>1.4765151557030933E-3</v>
      </c>
      <c r="P247" s="157">
        <v>7.7671964622422912E-4</v>
      </c>
      <c r="Q247" s="133"/>
    </row>
    <row r="248" spans="1:17" x14ac:dyDescent="0.25">
      <c r="A248" s="153" t="s">
        <v>227</v>
      </c>
      <c r="B248" s="154">
        <v>1.9448913590212977E-3</v>
      </c>
      <c r="C248" s="155">
        <v>1.9803354014248848E-3</v>
      </c>
      <c r="D248" s="155">
        <v>2.9098648143951696E-3</v>
      </c>
      <c r="E248" s="156">
        <v>0</v>
      </c>
      <c r="F248" s="156">
        <v>0</v>
      </c>
      <c r="G248" s="155">
        <v>1.7542083693152834E-3</v>
      </c>
      <c r="H248" s="156">
        <v>0</v>
      </c>
      <c r="I248" s="156">
        <v>0</v>
      </c>
      <c r="J248" s="156">
        <v>0</v>
      </c>
      <c r="K248" s="156">
        <v>0</v>
      </c>
      <c r="L248" s="155">
        <v>1.9875405009040685E-3</v>
      </c>
      <c r="M248" s="155">
        <v>1.0325219190188172E-3</v>
      </c>
      <c r="N248" s="155">
        <v>4.6009993707810011E-3</v>
      </c>
      <c r="O248" s="155">
        <v>1.0308066906769078E-3</v>
      </c>
      <c r="P248" s="158">
        <v>0</v>
      </c>
      <c r="Q248" s="133"/>
    </row>
    <row r="249" spans="1:17" ht="15.75" thickBot="1" x14ac:dyDescent="0.3">
      <c r="A249" s="160" t="s">
        <v>51</v>
      </c>
      <c r="B249" s="161">
        <v>93.049279602068353</v>
      </c>
      <c r="C249" s="129">
        <v>82.794309139987249</v>
      </c>
      <c r="D249" s="129">
        <v>37.091074930243224</v>
      </c>
      <c r="E249" s="129">
        <v>21.602799508164647</v>
      </c>
      <c r="F249" s="129">
        <v>2.2183543663504182</v>
      </c>
      <c r="G249" s="129">
        <v>57.274031142033643</v>
      </c>
      <c r="H249" s="129">
        <v>4.8484337069857437</v>
      </c>
      <c r="I249" s="129">
        <v>1.6482462362557471</v>
      </c>
      <c r="J249" s="128">
        <v>1.4646227374454462E-2</v>
      </c>
      <c r="K249" s="128">
        <v>3.8218895175580621E-3</v>
      </c>
      <c r="L249" s="129">
        <v>85.05094793206419</v>
      </c>
      <c r="M249" s="129">
        <v>112.42681246228177</v>
      </c>
      <c r="N249" s="129">
        <v>36.7529453680106</v>
      </c>
      <c r="O249" s="129">
        <v>39.113179482389185</v>
      </c>
      <c r="P249" s="130">
        <v>25.461456585031531</v>
      </c>
      <c r="Q249" s="133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2024-03-14T22:23:00Z</cp:lastPrinted>
  <dcterms:created xsi:type="dcterms:W3CDTF">2013-08-06T13:22:30Z</dcterms:created>
  <dcterms:modified xsi:type="dcterms:W3CDTF">2024-03-14T22:23:28Z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